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tables/table1.xml" ContentType="application/vnd.openxmlformats-officedocument.spreadsheetml.table+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O:\Global Security and Supply\Regulatory Activities\Reports &amp; Analysis\LNG Data &amp; Reports\LNG Monthly\"/>
    </mc:Choice>
  </mc:AlternateContent>
  <bookViews>
    <workbookView xWindow="-120" yWindow="-60" windowWidth="23280" windowHeight="12600" tabRatio="787" firstSheet="1" activeTab="1"/>
  </bookViews>
  <sheets>
    <sheet name="Cover" sheetId="15" state="hidden" r:id="rId1"/>
    <sheet name="LNG Exports - Sabine" sheetId="20" r:id="rId2"/>
    <sheet name="LNG Exports - Cove Point" sheetId="28" r:id="rId3"/>
    <sheet name="LNG Exports - Corpus Christi" sheetId="24" r:id="rId4"/>
    <sheet name="LNG Exports - Cameron" sheetId="27" r:id="rId5"/>
    <sheet name="LNG Exports - Freeport" sheetId="29" r:id="rId6"/>
    <sheet name="LNG Exports - Elba Island" sheetId="30" r:id="rId7"/>
    <sheet name="LNG Exports - ISO" sheetId="26" r:id="rId8"/>
    <sheet name="LNG Re-Exports" sheetId="13" r:id="rId9"/>
    <sheet name="Monthly Import Summary" sheetId="14" r:id="rId10"/>
    <sheet name="LNG Imports" sheetId="1" r:id="rId11"/>
    <sheet name="Puerto Rico Imports" sheetId="31" r:id="rId12"/>
    <sheet name="LNG Exports - Repository" sheetId="25" r:id="rId13"/>
    <sheet name="Notes and Definitions" sheetId="9" r:id="rId14"/>
  </sheets>
  <externalReferences>
    <externalReference r:id="rId15"/>
  </externalReferences>
  <definedNames>
    <definedName name="_xlnm._FilterDatabase" localSheetId="4" hidden="1">'LNG Exports - Cameron'!$A$10:$J$101</definedName>
    <definedName name="_xlnm._FilterDatabase" localSheetId="3" hidden="1">'LNG Exports - Corpus Christi'!$A$10:$J$100</definedName>
    <definedName name="_xlnm._FilterDatabase" localSheetId="2" hidden="1">'LNG Exports - Cove Point'!$A$10:$J$10</definedName>
    <definedName name="_xlnm._FilterDatabase" localSheetId="6" hidden="1">'LNG Exports - Elba Island'!$A$10:$J$18</definedName>
    <definedName name="_xlnm._FilterDatabase" localSheetId="5" hidden="1">'LNG Exports - Freeport'!$A$10:$J$97</definedName>
    <definedName name="_xlnm._FilterDatabase" localSheetId="7" hidden="1">'LNG Exports - ISO'!$A$10:$J$171</definedName>
    <definedName name="_xlnm._FilterDatabase" localSheetId="12" hidden="1">'LNG Exports - Repository'!$A$10:$L$10</definedName>
    <definedName name="_xlnm._FilterDatabase" localSheetId="1" hidden="1">'LNG Exports - Sabine'!$A$10:$J$10</definedName>
    <definedName name="_xlnm._FilterDatabase" localSheetId="11" hidden="1">'Puerto Rico Imports'!$A$10:$I$64</definedName>
    <definedName name="_xlnm.Print_Area" localSheetId="4">'LNG Exports - Cameron'!$A$1:$J$109</definedName>
    <definedName name="_xlnm.Print_Area" localSheetId="3">'LNG Exports - Corpus Christi'!$A$1:$J$109</definedName>
    <definedName name="_xlnm.Print_Area" localSheetId="2">'LNG Exports - Cove Point'!$A$1:$J$77</definedName>
    <definedName name="_xlnm.Print_Area" localSheetId="6">'LNG Exports - Elba Island'!$A$1:$J$26</definedName>
    <definedName name="_xlnm.Print_Area" localSheetId="5">'LNG Exports - Freeport'!$A$1:$J$106</definedName>
    <definedName name="_xlnm.Print_Area" localSheetId="7">'LNG Exports - ISO'!$A$1:$J$179</definedName>
    <definedName name="_xlnm.Print_Area" localSheetId="12">'LNG Exports - Repository'!$A$1:$L$1728</definedName>
    <definedName name="_xlnm.Print_Area" localSheetId="1">'LNG Exports - Sabine'!$A$1:$J$244</definedName>
    <definedName name="_xlnm.Print_Area" localSheetId="10">'LNG Imports'!$A$1:$I$42</definedName>
    <definedName name="_xlnm.Print_Area" localSheetId="8">'LNG Re-Exports'!$A$1:$K$22</definedName>
    <definedName name="_xlnm.Print_Area" localSheetId="9">'Monthly Import Summary'!$A$1:$N$62</definedName>
    <definedName name="_xlnm.Print_Area" localSheetId="13">'Notes and Definitions'!$A$1:$L$61</definedName>
    <definedName name="_xlnm.Print_Area" localSheetId="11">'Puerto Rico Imports'!$A$1:$I$64</definedName>
    <definedName name="_xlnm.Print_Titles" localSheetId="4">'LNG Exports - Cameron'!$1:$10</definedName>
    <definedName name="_xlnm.Print_Titles" localSheetId="3">'LNG Exports - Corpus Christi'!$1:$10</definedName>
    <definedName name="_xlnm.Print_Titles" localSheetId="2">'LNG Exports - Cove Point'!$1:$10</definedName>
    <definedName name="_xlnm.Print_Titles" localSheetId="6">'LNG Exports - Elba Island'!$1:$10</definedName>
    <definedName name="_xlnm.Print_Titles" localSheetId="5">'LNG Exports - Freeport'!$1:$10</definedName>
    <definedName name="_xlnm.Print_Titles" localSheetId="7">'LNG Exports - ISO'!$1:$10</definedName>
    <definedName name="_xlnm.Print_Titles" localSheetId="12">'LNG Exports - Repository'!$1:$10</definedName>
    <definedName name="_xlnm.Print_Titles" localSheetId="1">'LNG Exports - Sabine'!$1:$10</definedName>
    <definedName name="_xlnm.Print_Titles" localSheetId="11">'Puerto Rico Imports'!$1:$10</definedName>
    <definedName name="TransChoice">OFFSET(TransList,0,0,COUNTA(TransList),1)</definedName>
    <definedName name="TransList">INDEX([1]!TransCheckTable[#Data],0,MATCH('[1]Imports &amp; Exports'!$J1,[1]!TransCheckTable[#Headers],0))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4" i="31" l="1"/>
  <c r="G1661" i="25" l="1"/>
  <c r="G1662" i="25"/>
  <c r="G1663" i="25"/>
  <c r="G1664" i="25"/>
  <c r="G1665" i="25"/>
  <c r="G1666" i="25"/>
  <c r="G1667" i="25"/>
  <c r="G1668" i="25"/>
  <c r="G1669" i="25"/>
  <c r="G1670" i="25"/>
  <c r="G1671" i="25"/>
  <c r="G1672" i="25"/>
  <c r="G1673" i="25"/>
  <c r="G1674" i="25"/>
  <c r="G1675" i="25"/>
  <c r="G1676" i="25"/>
  <c r="G1677" i="25"/>
  <c r="G1678" i="25"/>
  <c r="G1679" i="25"/>
  <c r="G1680" i="25"/>
  <c r="G1681" i="25"/>
  <c r="G1682" i="25"/>
  <c r="G1683" i="25"/>
  <c r="G1684" i="25"/>
  <c r="G1685" i="25"/>
  <c r="G1686" i="25"/>
  <c r="G1687" i="25"/>
  <c r="G1688" i="25"/>
  <c r="G1689" i="25"/>
  <c r="G1690" i="25"/>
  <c r="G1691" i="25"/>
  <c r="G1692" i="25"/>
  <c r="G1693" i="25"/>
  <c r="G1694" i="25"/>
  <c r="G1695" i="25"/>
  <c r="G1696" i="25"/>
  <c r="G1697" i="25"/>
  <c r="G1698" i="25"/>
  <c r="G1699" i="25"/>
  <c r="G1700" i="25"/>
  <c r="G1701" i="25"/>
  <c r="G1702" i="25"/>
  <c r="G1703" i="25"/>
  <c r="G1704" i="25"/>
  <c r="G1705" i="25"/>
  <c r="G1706" i="25"/>
  <c r="G1707" i="25"/>
  <c r="G1708" i="25"/>
  <c r="G1709" i="25"/>
  <c r="G1710" i="25"/>
  <c r="G1711" i="25"/>
  <c r="G1712" i="25"/>
  <c r="G1713" i="25"/>
  <c r="G1714" i="25"/>
  <c r="G1715" i="25"/>
  <c r="G1716" i="25"/>
  <c r="G1717" i="25"/>
  <c r="G1718" i="25"/>
  <c r="G1719" i="25"/>
  <c r="G1720" i="25"/>
  <c r="G1721" i="25"/>
  <c r="G1722" i="25"/>
  <c r="G1723" i="25"/>
  <c r="G1724" i="25"/>
  <c r="G1725" i="25"/>
  <c r="G1726" i="25"/>
  <c r="G1727" i="25"/>
  <c r="I171" i="26" l="1"/>
  <c r="I18" i="30"/>
  <c r="I97" i="29"/>
  <c r="J17" i="13"/>
  <c r="I101" i="27"/>
  <c r="I100" i="24"/>
  <c r="I69" i="28"/>
  <c r="I235" i="20"/>
  <c r="G1625" i="25" l="1"/>
  <c r="G1626" i="25"/>
  <c r="G1627" i="25"/>
  <c r="G1628" i="25"/>
  <c r="G1629" i="25"/>
  <c r="G1630" i="25"/>
  <c r="G1631" i="25"/>
  <c r="G1632" i="25"/>
  <c r="G1633" i="25"/>
  <c r="G1634" i="25"/>
  <c r="G1635" i="25"/>
  <c r="G1636" i="25"/>
  <c r="G1637" i="25"/>
  <c r="G1638" i="25"/>
  <c r="G1639" i="25"/>
  <c r="G1640" i="25"/>
  <c r="G1641" i="25"/>
  <c r="G1642" i="25"/>
  <c r="G1643" i="25"/>
  <c r="G1644" i="25"/>
  <c r="G1645" i="25"/>
  <c r="G1646" i="25"/>
  <c r="G1647" i="25"/>
  <c r="G1648" i="25"/>
  <c r="G1649" i="25"/>
  <c r="G1650" i="25"/>
  <c r="G1651" i="25"/>
  <c r="G1652" i="25"/>
  <c r="G1653" i="25"/>
  <c r="G1654" i="25"/>
  <c r="G1655" i="25"/>
  <c r="G1656" i="25"/>
  <c r="G1657" i="25"/>
  <c r="G1658" i="25"/>
  <c r="G1659" i="25"/>
  <c r="G1660" i="25"/>
  <c r="G1616" i="25"/>
  <c r="G1617" i="25"/>
  <c r="G1618" i="25"/>
  <c r="G1619" i="25"/>
  <c r="G1620" i="25"/>
  <c r="G1621" i="25"/>
  <c r="G1622" i="25"/>
  <c r="G1623" i="25"/>
  <c r="G1624" i="25"/>
  <c r="H21" i="1"/>
  <c r="G1580" i="25" l="1"/>
  <c r="G1581" i="25"/>
  <c r="G1582" i="25"/>
  <c r="G1583" i="25"/>
  <c r="G1584" i="25"/>
  <c r="G1585" i="25"/>
  <c r="G1586" i="25"/>
  <c r="G1587" i="25"/>
  <c r="G1588" i="25"/>
  <c r="G1589" i="25"/>
  <c r="G1590" i="25"/>
  <c r="G1591" i="25"/>
  <c r="G1592" i="25"/>
  <c r="G1593" i="25"/>
  <c r="G1594" i="25"/>
  <c r="G1595" i="25"/>
  <c r="G1596" i="25"/>
  <c r="G1597" i="25"/>
  <c r="G1598" i="25"/>
  <c r="G1599" i="25"/>
  <c r="G1600" i="25"/>
  <c r="G1601" i="25"/>
  <c r="G1602" i="25"/>
  <c r="G1603" i="25"/>
  <c r="G1604" i="25"/>
  <c r="G1605" i="25"/>
  <c r="G1606" i="25"/>
  <c r="G1607" i="25"/>
  <c r="G1608" i="25"/>
  <c r="G1609" i="25"/>
  <c r="G1610" i="25"/>
  <c r="G1611" i="25"/>
  <c r="G1612" i="25"/>
  <c r="G1613" i="25"/>
  <c r="G1614" i="25"/>
  <c r="G1615" i="25"/>
  <c r="J1728" i="25" l="1"/>
  <c r="G1578" i="25"/>
  <c r="G1579" i="25"/>
  <c r="G1574" i="25"/>
  <c r="G1575" i="25"/>
  <c r="G1576" i="25"/>
  <c r="G1577" i="25"/>
  <c r="G1573" i="25"/>
  <c r="G1571" i="25"/>
  <c r="G1572" i="25"/>
  <c r="G1567" i="25"/>
  <c r="G1568" i="25"/>
  <c r="G1569" i="25"/>
  <c r="G1570" i="25"/>
  <c r="G1564" i="25"/>
  <c r="G1565" i="25"/>
  <c r="G1566" i="25"/>
  <c r="G1563" i="25"/>
  <c r="G1561" i="25"/>
  <c r="G1562" i="25"/>
  <c r="G1559" i="25"/>
  <c r="G1560" i="25"/>
  <c r="G1557" i="25"/>
  <c r="G1558" i="25"/>
  <c r="G1556" i="25"/>
  <c r="G1552" i="25"/>
  <c r="G1553" i="25"/>
  <c r="G1554" i="25"/>
  <c r="G1555" i="25"/>
  <c r="G1549" i="25"/>
  <c r="G1550" i="25"/>
  <c r="G1551" i="25"/>
  <c r="H37" i="1"/>
  <c r="G944" i="25" l="1"/>
  <c r="G1515" i="25" l="1"/>
  <c r="G1543" i="25"/>
  <c r="G1539" i="25"/>
  <c r="G1520" i="25"/>
  <c r="G1525" i="25"/>
  <c r="G1526" i="25"/>
  <c r="G1527" i="25"/>
  <c r="G1530" i="25"/>
  <c r="G1533" i="25"/>
  <c r="G1535" i="25"/>
  <c r="G1536" i="25"/>
  <c r="G1546" i="25"/>
  <c r="G1516" i="25"/>
  <c r="G1532" i="25"/>
  <c r="G1540" i="25"/>
  <c r="G1517" i="25"/>
  <c r="G1523" i="25"/>
  <c r="G1524" i="25"/>
  <c r="G1531" i="25"/>
  <c r="G1534" i="25"/>
  <c r="G1541" i="25"/>
  <c r="G1544" i="25"/>
  <c r="G1518" i="25"/>
  <c r="G1528" i="25"/>
  <c r="G1542" i="25"/>
  <c r="G1547" i="25"/>
  <c r="G1519" i="25"/>
  <c r="G1521" i="25"/>
  <c r="G1522" i="25"/>
  <c r="G1529" i="25"/>
  <c r="G1537" i="25"/>
  <c r="G1538" i="25"/>
  <c r="G1545" i="25"/>
  <c r="G1548" i="25"/>
  <c r="G30" i="14"/>
  <c r="G29" i="14"/>
  <c r="G14" i="14"/>
  <c r="G1513" i="25" l="1"/>
  <c r="G1514" i="25"/>
  <c r="G1509" i="25"/>
  <c r="G1510" i="25"/>
  <c r="G1511" i="25"/>
  <c r="G1512" i="25"/>
  <c r="G1505" i="25"/>
  <c r="G1506" i="25"/>
  <c r="G1507" i="25"/>
  <c r="G1508" i="25"/>
  <c r="G1500" i="25"/>
  <c r="G1501" i="25"/>
  <c r="G1502" i="25"/>
  <c r="G1503" i="25"/>
  <c r="G1504" i="25"/>
  <c r="G1496" i="25"/>
  <c r="G1497" i="25"/>
  <c r="G1498" i="25"/>
  <c r="G1499" i="25"/>
  <c r="G1494" i="25"/>
  <c r="G1495" i="25"/>
  <c r="G1491" i="25"/>
  <c r="G1492" i="25"/>
  <c r="G1493" i="25"/>
  <c r="G1485" i="25"/>
  <c r="G1486" i="25"/>
  <c r="G1487" i="25"/>
  <c r="G1488" i="25"/>
  <c r="G1489" i="25"/>
  <c r="G1490" i="25"/>
  <c r="G1483" i="25"/>
  <c r="G1484" i="25"/>
  <c r="G1478" i="25"/>
  <c r="G1479" i="25"/>
  <c r="G1480" i="25"/>
  <c r="G1481" i="25"/>
  <c r="G1482" i="25"/>
  <c r="G1474" i="25"/>
  <c r="G1475" i="25"/>
  <c r="G1476" i="25"/>
  <c r="G1477" i="25"/>
  <c r="G1471" i="25"/>
  <c r="G1472" i="25"/>
  <c r="G1473" i="25"/>
  <c r="G1462" i="25"/>
  <c r="G1463" i="25"/>
  <c r="G1464" i="25"/>
  <c r="G1465" i="25"/>
  <c r="G1466" i="25"/>
  <c r="G1467" i="25"/>
  <c r="G1468" i="25"/>
  <c r="G1469" i="25"/>
  <c r="G1470" i="25"/>
  <c r="G1458" i="25"/>
  <c r="G1459" i="25"/>
  <c r="G1460" i="25"/>
  <c r="G1461" i="25"/>
  <c r="G1455" i="25" l="1"/>
  <c r="G1456" i="25"/>
  <c r="G1457" i="25"/>
  <c r="G1449" i="25"/>
  <c r="G1450" i="25"/>
  <c r="G1451" i="25"/>
  <c r="G1452" i="25"/>
  <c r="G1453" i="25"/>
  <c r="G1454" i="25"/>
  <c r="G1443" i="25"/>
  <c r="G1444" i="25"/>
  <c r="G1445" i="25"/>
  <c r="G1446" i="25"/>
  <c r="G1447" i="25"/>
  <c r="G1448" i="25"/>
  <c r="G1433" i="25"/>
  <c r="G1434" i="25"/>
  <c r="G1435" i="25"/>
  <c r="G1436" i="25"/>
  <c r="G1437" i="25"/>
  <c r="G1438" i="25"/>
  <c r="G1439" i="25"/>
  <c r="G1440" i="25"/>
  <c r="G1441" i="25"/>
  <c r="G1442" i="25"/>
  <c r="G1428" i="25"/>
  <c r="G1429" i="25"/>
  <c r="G1430" i="25"/>
  <c r="G1431" i="25"/>
  <c r="G1432" i="25"/>
  <c r="G1425" i="25"/>
  <c r="G1426" i="25"/>
  <c r="G1427" i="25"/>
  <c r="G1422" i="25"/>
  <c r="G1423" i="25"/>
  <c r="G1424" i="25"/>
  <c r="G1410" i="25"/>
  <c r="G1411" i="25"/>
  <c r="G1412" i="25"/>
  <c r="G1413" i="25"/>
  <c r="G1414" i="25"/>
  <c r="G1415" i="25"/>
  <c r="G1416" i="25"/>
  <c r="G1417" i="25"/>
  <c r="G1418" i="25"/>
  <c r="G1419" i="25"/>
  <c r="G1420" i="25"/>
  <c r="G1421" i="25"/>
  <c r="G1404" i="25"/>
  <c r="G1405" i="25"/>
  <c r="G1406" i="25"/>
  <c r="G1407" i="25"/>
  <c r="G1408" i="25"/>
  <c r="G1409" i="25"/>
  <c r="G1399" i="25"/>
  <c r="G1400" i="25"/>
  <c r="G1401" i="25"/>
  <c r="G1402" i="25"/>
  <c r="G1403" i="25"/>
  <c r="G1398" i="25"/>
  <c r="G1396" i="25"/>
  <c r="G1397" i="25"/>
  <c r="G1328" i="25" l="1"/>
  <c r="G1329" i="25"/>
  <c r="G1336" i="25"/>
  <c r="G1340" i="25"/>
  <c r="G1349" i="25"/>
  <c r="G1351" i="25"/>
  <c r="G1357" i="25"/>
  <c r="G1365" i="25"/>
  <c r="G1371" i="25"/>
  <c r="G1376" i="25"/>
  <c r="G1388" i="25"/>
  <c r="G1390" i="25"/>
  <c r="G1394" i="25"/>
  <c r="G1326" i="25"/>
  <c r="G1327" i="25"/>
  <c r="G1331" i="25"/>
  <c r="G1332" i="25"/>
  <c r="G1343" i="25"/>
  <c r="G1345" i="25"/>
  <c r="G1346" i="25"/>
  <c r="G1347" i="25"/>
  <c r="G1358" i="25"/>
  <c r="G1362" i="25"/>
  <c r="G1367" i="25"/>
  <c r="G1378" i="25"/>
  <c r="G1383" i="25"/>
  <c r="G1324" i="25"/>
  <c r="G1333" i="25"/>
  <c r="G1338" i="25"/>
  <c r="G1348" i="25"/>
  <c r="G1352" i="25"/>
  <c r="G1354" i="25"/>
  <c r="G1359" i="25"/>
  <c r="G1368" i="25"/>
  <c r="G1375" i="25"/>
  <c r="G1379" i="25"/>
  <c r="G1387" i="25"/>
  <c r="G1392" i="25"/>
  <c r="G1321" i="25"/>
  <c r="G1339" i="25"/>
  <c r="G1350" i="25"/>
  <c r="G1356" i="25"/>
  <c r="G1369" i="25"/>
  <c r="G1384" i="25"/>
  <c r="G1393" i="25"/>
  <c r="G1322" i="25"/>
  <c r="G1323" i="25"/>
  <c r="G1325" i="25"/>
  <c r="G1330" i="25"/>
  <c r="G1334" i="25"/>
  <c r="G1335" i="25"/>
  <c r="G1337" i="25"/>
  <c r="G1341" i="25"/>
  <c r="G1342" i="25"/>
  <c r="G1344" i="25"/>
  <c r="G1353" i="25"/>
  <c r="G1355" i="25"/>
  <c r="G1360" i="25"/>
  <c r="G1361" i="25"/>
  <c r="G1363" i="25"/>
  <c r="G1364" i="25"/>
  <c r="G1366" i="25"/>
  <c r="G1370" i="25"/>
  <c r="G1372" i="25"/>
  <c r="G1373" i="25"/>
  <c r="G1374" i="25"/>
  <c r="G1377" i="25"/>
  <c r="G1380" i="25"/>
  <c r="G1381" i="25"/>
  <c r="G1382" i="25"/>
  <c r="G1385" i="25"/>
  <c r="G1386" i="25"/>
  <c r="G1389" i="25"/>
  <c r="G1391" i="25"/>
  <c r="G1395" i="25"/>
  <c r="D20" i="14"/>
  <c r="G1254" i="25" l="1"/>
  <c r="G1257" i="25"/>
  <c r="G1259" i="25"/>
  <c r="G1262" i="25"/>
  <c r="G1265" i="25"/>
  <c r="G1267" i="25"/>
  <c r="G1268" i="25"/>
  <c r="G1270" i="25"/>
  <c r="G1272" i="25"/>
  <c r="G1276" i="25"/>
  <c r="G1277" i="25"/>
  <c r="G1281" i="25"/>
  <c r="G1282" i="25"/>
  <c r="G1284" i="25"/>
  <c r="G1285" i="25"/>
  <c r="G1287" i="25"/>
  <c r="G1289" i="25"/>
  <c r="G1290" i="25"/>
  <c r="G1294" i="25"/>
  <c r="G1298" i="25"/>
  <c r="G1299" i="25"/>
  <c r="G1302" i="25"/>
  <c r="G1305" i="25"/>
  <c r="G1306" i="25"/>
  <c r="G1308" i="25"/>
  <c r="G1311" i="25"/>
  <c r="G1314" i="25"/>
  <c r="G1315" i="25"/>
  <c r="G1318" i="25"/>
  <c r="G1320" i="25"/>
  <c r="G1261" i="25"/>
  <c r="G1271" i="25"/>
  <c r="G1280" i="25"/>
  <c r="G1293" i="25"/>
  <c r="G1300" i="25"/>
  <c r="G1301" i="25"/>
  <c r="G1313" i="25"/>
  <c r="G1256" i="25"/>
  <c r="G1260" i="25"/>
  <c r="G1269" i="25"/>
  <c r="G1274" i="25"/>
  <c r="G1279" i="25"/>
  <c r="G1283" i="25"/>
  <c r="G1286" i="25"/>
  <c r="G1295" i="25"/>
  <c r="G1296" i="25"/>
  <c r="G1307" i="25"/>
  <c r="G1312" i="25"/>
  <c r="G1316" i="25"/>
  <c r="G1255" i="25"/>
  <c r="G1263" i="25"/>
  <c r="G1266" i="25"/>
  <c r="G1273" i="25"/>
  <c r="G1291" i="25"/>
  <c r="G1304" i="25"/>
  <c r="G1309" i="25"/>
  <c r="G1319" i="25"/>
  <c r="G1253" i="25"/>
  <c r="G1258" i="25"/>
  <c r="G1264" i="25"/>
  <c r="G1275" i="25"/>
  <c r="G1278" i="25"/>
  <c r="G1288" i="25"/>
  <c r="G1292" i="25"/>
  <c r="G1297" i="25"/>
  <c r="G1303" i="25"/>
  <c r="G1310" i="25"/>
  <c r="G1317" i="25"/>
  <c r="N54" i="14" l="1"/>
  <c r="G1175" i="25" l="1"/>
  <c r="G1176" i="25"/>
  <c r="G1179" i="25"/>
  <c r="G1182" i="25"/>
  <c r="G1183" i="25"/>
  <c r="G1186" i="25"/>
  <c r="G1188" i="25"/>
  <c r="G1190" i="25"/>
  <c r="G1194" i="25"/>
  <c r="G1195" i="25"/>
  <c r="G1196" i="25"/>
  <c r="G1197" i="25"/>
  <c r="G1199" i="25"/>
  <c r="G1201" i="25"/>
  <c r="G1202" i="25"/>
  <c r="G1203" i="25"/>
  <c r="G1205" i="25"/>
  <c r="G1208" i="25"/>
  <c r="G1213" i="25"/>
  <c r="G1214" i="25"/>
  <c r="G1218" i="25"/>
  <c r="G1219" i="25"/>
  <c r="G1221" i="25"/>
  <c r="G1224" i="25"/>
  <c r="G1225" i="25"/>
  <c r="G1226" i="25"/>
  <c r="G1230" i="25"/>
  <c r="G1231" i="25"/>
  <c r="G1236" i="25"/>
  <c r="G1237" i="25"/>
  <c r="G1239" i="25"/>
  <c r="G1242" i="25"/>
  <c r="G1243" i="25"/>
  <c r="G1246" i="25"/>
  <c r="G1249" i="25"/>
  <c r="G1251" i="25"/>
  <c r="G1252" i="25"/>
  <c r="G1181" i="25"/>
  <c r="G1192" i="25"/>
  <c r="G1206" i="25"/>
  <c r="G1207" i="25"/>
  <c r="G1212" i="25"/>
  <c r="G1234" i="25"/>
  <c r="G1240" i="25"/>
  <c r="G1177" i="25"/>
  <c r="G1184" i="25"/>
  <c r="G1191" i="25"/>
  <c r="G1198" i="25"/>
  <c r="G1204" i="25"/>
  <c r="G1211" i="25"/>
  <c r="G1217" i="25"/>
  <c r="G1223" i="25"/>
  <c r="G1229" i="25"/>
  <c r="G1238" i="25"/>
  <c r="G1245" i="25"/>
  <c r="G1250" i="25"/>
  <c r="G1180" i="25"/>
  <c r="G1189" i="25"/>
  <c r="G1209" i="25"/>
  <c r="G1210" i="25"/>
  <c r="G1215" i="25"/>
  <c r="G1220" i="25"/>
  <c r="G1222" i="25"/>
  <c r="G1233" i="25"/>
  <c r="G1244" i="25"/>
  <c r="G1174" i="25"/>
  <c r="G1178" i="25"/>
  <c r="G1185" i="25"/>
  <c r="G1187" i="25"/>
  <c r="G1193" i="25"/>
  <c r="G1200" i="25"/>
  <c r="G1216" i="25"/>
  <c r="G1227" i="25"/>
  <c r="G1228" i="25"/>
  <c r="G1235" i="25"/>
  <c r="G1241" i="25"/>
  <c r="G1248" i="25"/>
  <c r="G1232" i="25"/>
  <c r="G1247" i="25"/>
  <c r="A45" i="14" l="1"/>
  <c r="A27" i="14"/>
  <c r="G1105" i="25" l="1"/>
  <c r="G1108" i="25"/>
  <c r="G1110" i="25"/>
  <c r="G1111" i="25"/>
  <c r="G1112" i="25"/>
  <c r="G1117" i="25"/>
  <c r="G1119" i="25"/>
  <c r="G1121" i="25"/>
  <c r="G1122" i="25"/>
  <c r="G1123" i="25"/>
  <c r="G1125" i="25"/>
  <c r="G1127" i="25"/>
  <c r="G1131" i="25"/>
  <c r="G1132" i="25"/>
  <c r="G1133" i="25"/>
  <c r="G1136" i="25"/>
  <c r="G1137" i="25"/>
  <c r="G1139" i="25"/>
  <c r="G1142" i="25"/>
  <c r="G1144" i="25"/>
  <c r="G1147" i="25"/>
  <c r="G1148" i="25"/>
  <c r="G1152" i="25"/>
  <c r="G1153" i="25"/>
  <c r="G1154" i="25"/>
  <c r="G1155" i="25"/>
  <c r="G1158" i="25"/>
  <c r="G1159" i="25"/>
  <c r="G1161" i="25"/>
  <c r="G1164" i="25"/>
  <c r="G1168" i="25"/>
  <c r="G1169" i="25"/>
  <c r="G1170" i="25"/>
  <c r="G1173" i="25"/>
  <c r="G1118" i="25"/>
  <c r="G1128" i="25"/>
  <c r="G1129" i="25"/>
  <c r="G1141" i="25"/>
  <c r="G1150" i="25"/>
  <c r="G1160" i="25"/>
  <c r="G1167" i="25"/>
  <c r="G1106" i="25"/>
  <c r="G1115" i="25"/>
  <c r="G1120" i="25"/>
  <c r="G1126" i="25"/>
  <c r="G1138" i="25"/>
  <c r="G1140" i="25"/>
  <c r="G1146" i="25"/>
  <c r="G1149" i="25"/>
  <c r="G1157" i="25"/>
  <c r="G1162" i="25"/>
  <c r="G1165" i="25"/>
  <c r="G1172" i="25"/>
  <c r="G1109" i="25"/>
  <c r="G1113" i="25"/>
  <c r="G1114" i="25"/>
  <c r="G1130" i="25"/>
  <c r="G1145" i="25"/>
  <c r="G1156" i="25"/>
  <c r="G1166" i="25"/>
  <c r="G1171" i="25"/>
  <c r="G1135" i="25"/>
  <c r="G1163" i="25"/>
  <c r="G1151" i="25"/>
  <c r="G1116" i="25"/>
  <c r="G1124" i="25"/>
  <c r="G1143" i="25"/>
  <c r="G1107" i="25"/>
  <c r="G1134" i="25"/>
  <c r="G1050" i="25" l="1"/>
  <c r="G1060" i="25"/>
  <c r="G1082" i="25"/>
  <c r="G1094" i="25"/>
  <c r="G1057" i="25" l="1"/>
  <c r="G1066" i="25"/>
  <c r="G1093" i="25"/>
  <c r="G1048" i="25"/>
  <c r="G1053" i="25"/>
  <c r="G1064" i="25"/>
  <c r="G1071" i="25"/>
  <c r="G1073" i="25"/>
  <c r="G1079" i="25"/>
  <c r="G1083" i="25"/>
  <c r="G1088" i="25"/>
  <c r="G1091" i="25"/>
  <c r="G1096" i="25"/>
  <c r="G1102" i="25"/>
  <c r="G1051" i="25"/>
  <c r="G1055" i="25"/>
  <c r="G1068" i="25"/>
  <c r="G1077" i="25"/>
  <c r="G1085" i="25"/>
  <c r="G1092" i="25"/>
  <c r="G1100" i="25"/>
  <c r="G1049" i="25" l="1"/>
  <c r="G1052" i="25"/>
  <c r="G1054" i="25"/>
  <c r="G1056" i="25"/>
  <c r="G1058" i="25"/>
  <c r="G1059" i="25"/>
  <c r="G1061" i="25"/>
  <c r="G1062" i="25"/>
  <c r="G1063" i="25"/>
  <c r="G1065" i="25"/>
  <c r="G1067" i="25"/>
  <c r="G1069" i="25"/>
  <c r="G1070" i="25"/>
  <c r="G1072" i="25"/>
  <c r="G1074" i="25"/>
  <c r="G1075" i="25"/>
  <c r="G1076" i="25"/>
  <c r="G1078" i="25"/>
  <c r="G1080" i="25"/>
  <c r="G1081" i="25"/>
  <c r="G1084" i="25"/>
  <c r="G1086" i="25"/>
  <c r="G1087" i="25"/>
  <c r="G1089" i="25"/>
  <c r="G1090" i="25"/>
  <c r="G1095" i="25"/>
  <c r="G1097" i="25"/>
  <c r="G1098" i="25"/>
  <c r="G1099" i="25"/>
  <c r="G1101" i="25"/>
  <c r="G1103" i="25"/>
  <c r="G1104" i="25"/>
  <c r="G1009" i="25" l="1"/>
  <c r="G1021" i="25"/>
  <c r="G1045" i="25"/>
  <c r="G1012" i="25"/>
  <c r="G1022" i="25"/>
  <c r="G1035" i="25"/>
  <c r="G996" i="25"/>
  <c r="G998" i="25"/>
  <c r="G1001" i="25"/>
  <c r="G1006" i="25"/>
  <c r="G1008" i="25"/>
  <c r="G1013" i="25"/>
  <c r="G1018" i="25"/>
  <c r="G1026" i="25"/>
  <c r="G1029" i="25"/>
  <c r="G1033" i="25"/>
  <c r="G1039" i="25"/>
  <c r="G1044" i="25"/>
  <c r="G1030" i="25"/>
  <c r="G1036" i="25"/>
  <c r="G997" i="25"/>
  <c r="G999" i="25"/>
  <c r="G1000" i="25"/>
  <c r="G1002" i="25"/>
  <c r="G1003" i="25"/>
  <c r="G1004" i="25"/>
  <c r="G1005" i="25"/>
  <c r="G1007" i="25"/>
  <c r="G1010" i="25"/>
  <c r="G1011" i="25"/>
  <c r="G1014" i="25"/>
  <c r="G1015" i="25"/>
  <c r="G1016" i="25"/>
  <c r="G1017" i="25"/>
  <c r="G1019" i="25"/>
  <c r="G1020" i="25"/>
  <c r="G1023" i="25"/>
  <c r="G1024" i="25"/>
  <c r="G1025" i="25"/>
  <c r="G1027" i="25"/>
  <c r="G1028" i="25"/>
  <c r="G1031" i="25"/>
  <c r="G1032" i="25"/>
  <c r="G1034" i="25"/>
  <c r="G1037" i="25"/>
  <c r="G1038" i="25"/>
  <c r="G1040" i="25"/>
  <c r="G1041" i="25"/>
  <c r="G1042" i="25"/>
  <c r="G1043" i="25"/>
  <c r="G1046" i="25"/>
  <c r="G1047" i="25"/>
  <c r="G950" i="25" l="1"/>
  <c r="G965" i="25"/>
  <c r="G954" i="25"/>
  <c r="G955" i="25"/>
  <c r="G983" i="25"/>
  <c r="G988" i="25"/>
  <c r="G989" i="25"/>
  <c r="G949" i="25"/>
  <c r="G957" i="25"/>
  <c r="G961" i="25"/>
  <c r="G963" i="25"/>
  <c r="G968" i="25"/>
  <c r="G971" i="25"/>
  <c r="G976" i="25"/>
  <c r="G979" i="25"/>
  <c r="G985" i="25"/>
  <c r="G991" i="25"/>
  <c r="G959" i="25"/>
  <c r="G964" i="25"/>
  <c r="G972" i="25"/>
  <c r="G977" i="25"/>
  <c r="G947" i="25"/>
  <c r="G948" i="25"/>
  <c r="G951" i="25"/>
  <c r="G952" i="25"/>
  <c r="G953" i="25"/>
  <c r="G956" i="25"/>
  <c r="G958" i="25"/>
  <c r="G960" i="25"/>
  <c r="G962" i="25"/>
  <c r="G966" i="25"/>
  <c r="G967" i="25"/>
  <c r="G969" i="25"/>
  <c r="G970" i="25"/>
  <c r="G973" i="25"/>
  <c r="G974" i="25"/>
  <c r="G975" i="25"/>
  <c r="G978" i="25"/>
  <c r="G980" i="25"/>
  <c r="G981" i="25"/>
  <c r="G982" i="25"/>
  <c r="G984" i="25"/>
  <c r="G986" i="25"/>
  <c r="G987" i="25"/>
  <c r="G990" i="25"/>
  <c r="G992" i="25"/>
  <c r="G993" i="25"/>
  <c r="G994" i="25"/>
  <c r="G995" i="25"/>
  <c r="G907" i="25" l="1"/>
  <c r="G923" i="25"/>
  <c r="G935" i="25"/>
  <c r="G936" i="25"/>
  <c r="G905" i="25"/>
  <c r="G911" i="25"/>
  <c r="G917" i="25"/>
  <c r="G919" i="25"/>
  <c r="G925" i="25"/>
  <c r="G929" i="25"/>
  <c r="G933" i="25"/>
  <c r="G939" i="25"/>
  <c r="G940" i="25"/>
  <c r="G943" i="25"/>
  <c r="G908" i="25"/>
  <c r="G912" i="25"/>
  <c r="G922" i="25"/>
  <c r="G926" i="25"/>
  <c r="G937" i="25"/>
  <c r="G945" i="25"/>
  <c r="G902" i="25"/>
  <c r="G903" i="25"/>
  <c r="G904" i="25"/>
  <c r="G906" i="25"/>
  <c r="G909" i="25"/>
  <c r="G910" i="25"/>
  <c r="G913" i="25"/>
  <c r="G914" i="25"/>
  <c r="G915" i="25"/>
  <c r="G916" i="25"/>
  <c r="G918" i="25"/>
  <c r="G920" i="25"/>
  <c r="G921" i="25"/>
  <c r="G924" i="25"/>
  <c r="G927" i="25"/>
  <c r="G928" i="25"/>
  <c r="G930" i="25"/>
  <c r="G931" i="25"/>
  <c r="G932" i="25"/>
  <c r="G934" i="25"/>
  <c r="G938" i="25"/>
  <c r="G941" i="25"/>
  <c r="G942" i="25"/>
  <c r="G946" i="25"/>
  <c r="G860" i="25" l="1"/>
  <c r="G877" i="25"/>
  <c r="G851" i="25"/>
  <c r="G868" i="25"/>
  <c r="G854" i="25"/>
  <c r="G864" i="25"/>
  <c r="G869" i="25"/>
  <c r="G875" i="25"/>
  <c r="G883" i="25"/>
  <c r="G891" i="25"/>
  <c r="G893" i="25"/>
  <c r="G898" i="25"/>
  <c r="G899" i="25"/>
  <c r="G857" i="25"/>
  <c r="G862" i="25"/>
  <c r="G872" i="25"/>
  <c r="G884" i="25"/>
  <c r="G885" i="25"/>
  <c r="G894" i="25"/>
  <c r="G852" i="25"/>
  <c r="G853" i="25"/>
  <c r="G855" i="25"/>
  <c r="G856" i="25"/>
  <c r="G858" i="25"/>
  <c r="G859" i="25"/>
  <c r="G861" i="25"/>
  <c r="G863" i="25"/>
  <c r="G865" i="25"/>
  <c r="G866" i="25"/>
  <c r="G867" i="25"/>
  <c r="G870" i="25"/>
  <c r="G871" i="25"/>
  <c r="G873" i="25"/>
  <c r="G874" i="25"/>
  <c r="G876" i="25"/>
  <c r="G878" i="25"/>
  <c r="G879" i="25"/>
  <c r="G880" i="25"/>
  <c r="G881" i="25"/>
  <c r="G882" i="25"/>
  <c r="G886" i="25"/>
  <c r="G887" i="25"/>
  <c r="G888" i="25"/>
  <c r="G889" i="25"/>
  <c r="G890" i="25"/>
  <c r="G892" i="25"/>
  <c r="G895" i="25"/>
  <c r="G896" i="25"/>
  <c r="G897" i="25"/>
  <c r="G900" i="25"/>
  <c r="G901" i="25"/>
  <c r="G842" i="25" l="1"/>
  <c r="G814" i="25"/>
  <c r="G816" i="25"/>
  <c r="G823" i="25"/>
  <c r="G824" i="25"/>
  <c r="G828" i="25"/>
  <c r="G837" i="25"/>
  <c r="G844" i="25"/>
  <c r="G847" i="25"/>
  <c r="G806" i="25"/>
  <c r="G812" i="25"/>
  <c r="G820" i="25"/>
  <c r="G829" i="25"/>
  <c r="G830" i="25"/>
  <c r="G835" i="25"/>
  <c r="G848" i="25"/>
  <c r="G804" i="25"/>
  <c r="G805" i="25"/>
  <c r="G807" i="25"/>
  <c r="G808" i="25"/>
  <c r="G809" i="25"/>
  <c r="G810" i="25"/>
  <c r="G811" i="25"/>
  <c r="G813" i="25"/>
  <c r="G815" i="25"/>
  <c r="G817" i="25"/>
  <c r="G818" i="25"/>
  <c r="G819" i="25"/>
  <c r="G821" i="25"/>
  <c r="G822" i="25"/>
  <c r="G825" i="25"/>
  <c r="G826" i="25"/>
  <c r="G827" i="25"/>
  <c r="G831" i="25"/>
  <c r="G832" i="25"/>
  <c r="G833" i="25"/>
  <c r="G834" i="25"/>
  <c r="G836" i="25"/>
  <c r="G838" i="25"/>
  <c r="G839" i="25"/>
  <c r="G840" i="25"/>
  <c r="G841" i="25"/>
  <c r="G843" i="25"/>
  <c r="G845" i="25"/>
  <c r="G846" i="25"/>
  <c r="G849" i="25"/>
  <c r="G850" i="25"/>
  <c r="G11" i="25" l="1"/>
  <c r="G12" i="25"/>
  <c r="G13" i="25"/>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5" i="25"/>
  <c r="G324"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0" i="25"/>
  <c r="G361" i="25"/>
  <c r="G362" i="25"/>
  <c r="G364" i="25"/>
  <c r="G363" i="25"/>
  <c r="G365" i="25"/>
  <c r="G366" i="25"/>
  <c r="G367" i="25"/>
  <c r="G368" i="25"/>
  <c r="G370" i="25"/>
  <c r="G369" i="25"/>
  <c r="G371" i="25"/>
  <c r="G372" i="25"/>
  <c r="G373" i="25"/>
  <c r="G374" i="25"/>
  <c r="G375" i="25"/>
  <c r="G376" i="25"/>
  <c r="G377" i="25"/>
  <c r="G378" i="25"/>
  <c r="G379" i="25"/>
  <c r="G380" i="25"/>
  <c r="G382" i="25"/>
  <c r="G381" i="25"/>
  <c r="G383" i="25"/>
  <c r="G384" i="25"/>
  <c r="G385" i="25"/>
  <c r="G386" i="25"/>
  <c r="G387" i="25"/>
  <c r="G388" i="25"/>
  <c r="G389" i="25"/>
  <c r="G390" i="25"/>
  <c r="G391" i="25"/>
  <c r="G392" i="25"/>
  <c r="G393" i="25"/>
  <c r="G394" i="25"/>
  <c r="G395" i="25"/>
  <c r="G396" i="25"/>
  <c r="G397" i="25"/>
  <c r="G398" i="25"/>
  <c r="G399" i="25"/>
  <c r="G400" i="25"/>
  <c r="G401" i="25"/>
  <c r="G402" i="25"/>
  <c r="G403" i="25"/>
  <c r="G406" i="25"/>
  <c r="G404" i="25"/>
  <c r="G405" i="25"/>
  <c r="G407" i="25"/>
  <c r="G408" i="25"/>
  <c r="G409" i="25"/>
  <c r="G410" i="25"/>
  <c r="G411" i="25"/>
  <c r="G412" i="25"/>
  <c r="G413" i="25"/>
  <c r="G414" i="25"/>
  <c r="G415" i="25"/>
  <c r="G417" i="25"/>
  <c r="G416" i="25"/>
  <c r="G418" i="25"/>
  <c r="G419" i="25"/>
  <c r="G420" i="25"/>
  <c r="G421" i="25"/>
  <c r="G422" i="25"/>
  <c r="G423" i="25"/>
  <c r="G424" i="25"/>
  <c r="G425" i="25"/>
  <c r="G426" i="25"/>
  <c r="G427" i="25"/>
  <c r="G429" i="25"/>
  <c r="G428" i="25"/>
  <c r="G430" i="25"/>
  <c r="G432" i="25"/>
  <c r="G431" i="25"/>
  <c r="G433" i="25"/>
  <c r="G434" i="25"/>
  <c r="G436" i="25"/>
  <c r="G435" i="25"/>
  <c r="G437" i="25"/>
  <c r="G440" i="25"/>
  <c r="G438" i="25"/>
  <c r="G439" i="25"/>
  <c r="G441" i="25"/>
  <c r="G442" i="25"/>
  <c r="G443" i="25"/>
  <c r="G444" i="25"/>
  <c r="G445" i="25"/>
  <c r="G446" i="25"/>
  <c r="G447" i="25"/>
  <c r="G448" i="25"/>
  <c r="G450" i="25"/>
  <c r="G449" i="25"/>
  <c r="G451" i="25"/>
  <c r="G453" i="25"/>
  <c r="G452" i="25"/>
  <c r="G454" i="25"/>
  <c r="G455" i="25"/>
  <c r="G457" i="25"/>
  <c r="G456" i="25"/>
  <c r="G458" i="25"/>
  <c r="G459" i="25"/>
  <c r="G460" i="25"/>
  <c r="G461" i="25"/>
  <c r="G463" i="25"/>
  <c r="G462" i="25"/>
  <c r="G464" i="25"/>
  <c r="G465" i="25"/>
  <c r="G466" i="25"/>
  <c r="G468" i="25"/>
  <c r="G467" i="25"/>
  <c r="G469" i="25"/>
  <c r="G471" i="25"/>
  <c r="G470" i="25"/>
  <c r="G472" i="25"/>
  <c r="G473" i="25"/>
  <c r="G474" i="25"/>
  <c r="G475" i="25"/>
  <c r="G478" i="25"/>
  <c r="G476" i="25"/>
  <c r="G477" i="25"/>
  <c r="G479" i="25"/>
  <c r="G480" i="25"/>
  <c r="G481" i="25"/>
  <c r="G482" i="25"/>
  <c r="G483" i="25"/>
  <c r="G484" i="25"/>
  <c r="G486" i="25"/>
  <c r="G485" i="25"/>
  <c r="G487" i="25"/>
  <c r="G489" i="25"/>
  <c r="G488" i="25"/>
  <c r="G490" i="25"/>
  <c r="G491" i="25"/>
  <c r="G492" i="25"/>
  <c r="G493" i="25"/>
  <c r="G495" i="25"/>
  <c r="G496" i="25"/>
  <c r="G494" i="25"/>
  <c r="G498" i="25"/>
  <c r="G497" i="25"/>
  <c r="G499" i="25"/>
  <c r="G500" i="25"/>
  <c r="G501" i="25"/>
  <c r="G502" i="25"/>
  <c r="G503" i="25"/>
  <c r="G504" i="25"/>
  <c r="G505" i="25"/>
  <c r="G506" i="25"/>
  <c r="G508" i="25"/>
  <c r="G507" i="25"/>
  <c r="G509" i="25"/>
  <c r="G510" i="25"/>
  <c r="G511" i="25"/>
  <c r="G512" i="25"/>
  <c r="G513" i="25"/>
  <c r="G514" i="25"/>
  <c r="G515" i="25"/>
  <c r="G516" i="25"/>
  <c r="G517" i="25"/>
  <c r="G518" i="25"/>
  <c r="G519" i="25"/>
  <c r="G520" i="25"/>
  <c r="G521" i="25"/>
  <c r="G522" i="25"/>
  <c r="G523" i="25"/>
  <c r="G524" i="25"/>
  <c r="G525" i="25"/>
  <c r="G526" i="25"/>
  <c r="G527" i="25"/>
  <c r="G528" i="25"/>
  <c r="G529" i="25"/>
  <c r="G530" i="25"/>
  <c r="G531" i="25"/>
  <c r="G532" i="25"/>
  <c r="G533" i="25"/>
  <c r="G534" i="25"/>
  <c r="G535" i="25"/>
  <c r="G537" i="25"/>
  <c r="G536" i="25"/>
  <c r="G538" i="25"/>
  <c r="G540" i="25"/>
  <c r="G539" i="25"/>
  <c r="G541" i="25"/>
  <c r="G542" i="25"/>
  <c r="G543" i="25"/>
  <c r="G544" i="25"/>
  <c r="G546" i="25"/>
  <c r="G545" i="25"/>
  <c r="G547" i="25"/>
  <c r="G548" i="25"/>
  <c r="G549" i="25"/>
  <c r="G550" i="25"/>
  <c r="G551" i="25"/>
  <c r="G552" i="25"/>
  <c r="G553" i="25"/>
  <c r="G555" i="25"/>
  <c r="G556" i="25"/>
  <c r="G554" i="25"/>
  <c r="G557" i="25"/>
  <c r="G558" i="25"/>
  <c r="G559" i="25"/>
  <c r="G560" i="25"/>
  <c r="G561" i="25"/>
  <c r="G562" i="25"/>
  <c r="G563" i="25"/>
  <c r="G564" i="25"/>
  <c r="G565" i="25"/>
  <c r="G566" i="25"/>
  <c r="G568" i="25"/>
  <c r="G567" i="25"/>
  <c r="G569" i="25"/>
  <c r="G570" i="25"/>
  <c r="G571" i="25"/>
  <c r="G572" i="25"/>
  <c r="G574" i="25"/>
  <c r="G573" i="25"/>
  <c r="G575" i="25"/>
  <c r="G576" i="25"/>
  <c r="G577" i="25"/>
  <c r="G578" i="25"/>
  <c r="G579" i="25"/>
  <c r="G580" i="25"/>
  <c r="G581" i="25"/>
  <c r="G582" i="25"/>
  <c r="G583" i="25"/>
  <c r="G584" i="25"/>
  <c r="G586" i="25"/>
  <c r="G585" i="25"/>
  <c r="G587" i="25"/>
  <c r="G588" i="25"/>
  <c r="G589" i="25"/>
  <c r="G590" i="25"/>
  <c r="G591" i="25"/>
  <c r="G592" i="25"/>
  <c r="G593" i="25"/>
  <c r="G594" i="25"/>
  <c r="G595" i="25"/>
  <c r="G596" i="25"/>
  <c r="G597" i="25"/>
  <c r="G598" i="25"/>
  <c r="G599" i="25"/>
  <c r="G600" i="25"/>
  <c r="G602" i="25"/>
  <c r="G603" i="25"/>
  <c r="G601" i="25"/>
  <c r="G604" i="25"/>
  <c r="G605" i="25"/>
  <c r="G606" i="25"/>
  <c r="G607" i="25"/>
  <c r="G608" i="25"/>
  <c r="G609" i="25"/>
  <c r="G610" i="25"/>
  <c r="G611" i="25"/>
  <c r="G612" i="25"/>
  <c r="G614" i="25"/>
  <c r="G613" i="25"/>
  <c r="G615" i="25"/>
  <c r="G618" i="25"/>
  <c r="G617" i="25"/>
  <c r="G616" i="25"/>
  <c r="G619" i="25"/>
  <c r="G620" i="25"/>
  <c r="G621" i="25"/>
  <c r="G622" i="25"/>
  <c r="G623" i="25"/>
  <c r="G625" i="25"/>
  <c r="G624" i="25"/>
  <c r="G626" i="25"/>
  <c r="G627" i="25"/>
  <c r="G628" i="25"/>
  <c r="G629" i="25"/>
  <c r="G631" i="25"/>
  <c r="G630" i="25"/>
  <c r="G633" i="25"/>
  <c r="G632" i="25"/>
  <c r="G634" i="25"/>
  <c r="G635" i="25"/>
  <c r="G637" i="25"/>
  <c r="G636" i="25"/>
  <c r="G638" i="25"/>
  <c r="G639" i="25"/>
  <c r="G641" i="25"/>
  <c r="G640" i="25"/>
  <c r="G642" i="25"/>
  <c r="G643" i="25"/>
  <c r="G644" i="25"/>
  <c r="G645" i="25"/>
  <c r="G646" i="25"/>
  <c r="G647" i="25"/>
  <c r="G649" i="25"/>
  <c r="G648" i="25"/>
  <c r="G650" i="25"/>
  <c r="G651" i="25"/>
  <c r="G652" i="25"/>
  <c r="G653" i="25"/>
  <c r="G654" i="25"/>
  <c r="G655" i="25"/>
  <c r="G656" i="25"/>
  <c r="G657" i="25"/>
  <c r="G658" i="25"/>
  <c r="G659" i="25"/>
  <c r="G661" i="25"/>
  <c r="G660" i="25"/>
  <c r="G662" i="25"/>
  <c r="G663" i="25"/>
  <c r="G664" i="25"/>
  <c r="G665" i="25"/>
  <c r="G666" i="25"/>
  <c r="G667" i="25"/>
  <c r="G668" i="25"/>
  <c r="G669" i="25"/>
  <c r="G670" i="25"/>
  <c r="G671" i="25"/>
  <c r="G673" i="25"/>
  <c r="G674" i="25"/>
  <c r="G672" i="25"/>
  <c r="G676" i="25"/>
  <c r="G677" i="25"/>
  <c r="G675" i="25"/>
  <c r="G678" i="25"/>
  <c r="G679" i="25"/>
  <c r="G680" i="25"/>
  <c r="G681" i="25"/>
  <c r="G682" i="25"/>
  <c r="G683" i="25"/>
  <c r="G684" i="25"/>
  <c r="G685" i="25"/>
  <c r="G686" i="25"/>
  <c r="G687" i="25"/>
  <c r="G689" i="25"/>
  <c r="G688" i="25"/>
  <c r="G690" i="25"/>
  <c r="G691" i="25"/>
  <c r="G694" i="25"/>
  <c r="G693" i="25"/>
  <c r="G692" i="25"/>
  <c r="G695" i="25"/>
  <c r="G696" i="25"/>
  <c r="G697" i="25"/>
  <c r="G698" i="25"/>
  <c r="G699" i="25"/>
  <c r="G701" i="25"/>
  <c r="G700" i="25"/>
  <c r="G703" i="25"/>
  <c r="G702" i="25"/>
  <c r="G704" i="25"/>
  <c r="G705" i="25"/>
  <c r="G706" i="25"/>
  <c r="G707" i="25"/>
  <c r="G708" i="25"/>
  <c r="G710" i="25"/>
  <c r="G709" i="25"/>
  <c r="G711" i="25"/>
  <c r="G712" i="25"/>
  <c r="G714" i="25"/>
  <c r="G713" i="25"/>
  <c r="G715" i="25"/>
  <c r="G716" i="25"/>
  <c r="G717" i="25"/>
  <c r="G718" i="25"/>
  <c r="G720" i="25"/>
  <c r="G719" i="25"/>
  <c r="G721" i="25"/>
  <c r="G722" i="25"/>
  <c r="G723" i="25"/>
  <c r="G724" i="25"/>
  <c r="G725" i="25"/>
  <c r="G726" i="25"/>
  <c r="G728" i="25"/>
  <c r="G727" i="25"/>
  <c r="G729" i="25"/>
  <c r="G731" i="25"/>
  <c r="G730" i="25"/>
  <c r="G732" i="25"/>
  <c r="G733" i="25"/>
  <c r="G734" i="25"/>
  <c r="G736" i="25"/>
  <c r="G735" i="25"/>
  <c r="G737" i="25"/>
  <c r="G738" i="25"/>
  <c r="G739" i="25"/>
  <c r="G740" i="25"/>
  <c r="G742" i="25"/>
  <c r="G743" i="25"/>
  <c r="G741" i="25"/>
  <c r="G744" i="25"/>
  <c r="G745" i="25"/>
  <c r="G746" i="25"/>
  <c r="G747" i="25"/>
  <c r="G748" i="25"/>
  <c r="G749" i="25"/>
  <c r="G752" i="25"/>
  <c r="G753" i="25"/>
  <c r="G750" i="25"/>
  <c r="G751" i="25"/>
  <c r="G754" i="25"/>
  <c r="G756" i="25"/>
  <c r="G757" i="25"/>
  <c r="G755" i="25"/>
  <c r="G758" i="25"/>
  <c r="G759" i="25"/>
  <c r="G760" i="25"/>
  <c r="G761" i="25"/>
  <c r="G762" i="25"/>
  <c r="G763" i="25"/>
  <c r="G764" i="25"/>
  <c r="G765" i="25"/>
  <c r="G766" i="25"/>
  <c r="G768" i="25"/>
  <c r="G770" i="25"/>
  <c r="G771" i="25"/>
  <c r="G773" i="25"/>
  <c r="G775" i="25"/>
  <c r="G776" i="25"/>
  <c r="G777" i="25"/>
  <c r="G779" i="25"/>
  <c r="G780" i="25"/>
  <c r="G781" i="25"/>
  <c r="G783" i="25"/>
  <c r="G784" i="25"/>
  <c r="G787" i="25"/>
  <c r="G788" i="25"/>
  <c r="G789" i="25"/>
  <c r="G792" i="25"/>
  <c r="G793" i="25"/>
  <c r="G794" i="25"/>
  <c r="G795" i="25"/>
  <c r="G796" i="25"/>
  <c r="G798" i="25"/>
  <c r="G800" i="25"/>
  <c r="G801" i="25"/>
  <c r="G803" i="25"/>
  <c r="G769" i="25"/>
  <c r="G774" i="25"/>
  <c r="G782" i="25"/>
  <c r="G791" i="25"/>
  <c r="G799" i="25"/>
  <c r="G767" i="25"/>
  <c r="G772" i="25"/>
  <c r="G778" i="25"/>
  <c r="G785" i="25"/>
  <c r="G786" i="25"/>
  <c r="G790" i="25"/>
  <c r="G797" i="25"/>
  <c r="G802" i="25"/>
  <c r="N50" i="14" l="1"/>
  <c r="N53" i="14" l="1"/>
  <c r="J20" i="14"/>
  <c r="C20" i="14"/>
  <c r="E20" i="14"/>
  <c r="F20" i="14"/>
  <c r="G20" i="14"/>
  <c r="H20" i="14"/>
  <c r="I20" i="14"/>
  <c r="K20" i="14"/>
  <c r="L20" i="14"/>
  <c r="M20" i="14"/>
  <c r="B20" i="14"/>
  <c r="N17" i="14" l="1"/>
  <c r="N13" i="14" l="1"/>
  <c r="C38" i="14" l="1"/>
  <c r="K59" i="14" l="1"/>
  <c r="L59" i="14"/>
  <c r="M59" i="14"/>
  <c r="N18" i="14" l="1"/>
  <c r="M38" i="14" l="1"/>
  <c r="H39" i="1" l="1"/>
  <c r="L38" i="14" l="1"/>
  <c r="K38" i="14" l="1"/>
  <c r="J59" i="14" l="1"/>
  <c r="J38" i="14"/>
  <c r="I38" i="14" l="1"/>
  <c r="I59" i="14"/>
  <c r="H38" i="14" l="1"/>
  <c r="H59" i="14"/>
  <c r="G59" i="14" l="1"/>
  <c r="G38" i="14"/>
  <c r="N51" i="14" l="1"/>
  <c r="N31" i="14"/>
  <c r="F59" i="14"/>
  <c r="F38" i="14"/>
  <c r="E59" i="14" l="1"/>
  <c r="E38" i="14"/>
  <c r="D59" i="14" l="1"/>
  <c r="D38" i="14"/>
  <c r="C59" i="14" l="1"/>
  <c r="N14" i="14" l="1"/>
  <c r="N15" i="14" l="1"/>
  <c r="N19" i="14"/>
  <c r="N12" i="14"/>
  <c r="N36" i="14"/>
  <c r="N35" i="14"/>
  <c r="N34" i="14"/>
  <c r="N33" i="14"/>
  <c r="N32" i="14"/>
  <c r="N30" i="14"/>
  <c r="N29" i="14"/>
  <c r="N28" i="14"/>
  <c r="N58" i="14"/>
  <c r="N56" i="14"/>
  <c r="N55" i="14"/>
  <c r="N52" i="14"/>
  <c r="N49" i="14"/>
  <c r="N48" i="14"/>
  <c r="N47" i="14"/>
  <c r="N46" i="14"/>
  <c r="N57" i="14"/>
  <c r="N37" i="14"/>
  <c r="N16" i="14"/>
  <c r="B59" i="14"/>
  <c r="B38" i="14"/>
  <c r="N20" i="14" l="1"/>
  <c r="N59" i="14"/>
  <c r="N38" i="14"/>
</calcChain>
</file>

<file path=xl/sharedStrings.xml><?xml version="1.0" encoding="utf-8"?>
<sst xmlns="http://schemas.openxmlformats.org/spreadsheetml/2006/main" count="18547" uniqueCount="572">
  <si>
    <t>Office of Fossil Energy</t>
  </si>
  <si>
    <t>Name of Importer</t>
  </si>
  <si>
    <t>Seller</t>
  </si>
  <si>
    <t>Name of Tanker</t>
  </si>
  <si>
    <t>Name of Exporter</t>
  </si>
  <si>
    <t>Purchaser</t>
  </si>
  <si>
    <t>Trinidad</t>
  </si>
  <si>
    <t>TOTAL Re-Exports of LNG</t>
  </si>
  <si>
    <t>Authorization Holder</t>
  </si>
  <si>
    <t>Supplier(s)</t>
  </si>
  <si>
    <t>Exporter</t>
  </si>
  <si>
    <t>Email:  ngreports@hq.doe.gov</t>
  </si>
  <si>
    <t>VESSEL-BORNE EXPORTS OF DOMESTICALLY-PRODUCED LIQUEFIED NATURAL GAS (LNG)</t>
  </si>
  <si>
    <t>VESSEL-BORNE IMPORTS OF LIQUEFIED NATURAL GAS (LNG) TO PUERTO RICO</t>
  </si>
  <si>
    <t>Elba Island, GA</t>
  </si>
  <si>
    <t>Yemen</t>
  </si>
  <si>
    <t>Everett, MA</t>
  </si>
  <si>
    <t>Freeport, TX</t>
  </si>
  <si>
    <t>May</t>
  </si>
  <si>
    <t>Nigeria</t>
  </si>
  <si>
    <t>Date of Arrival</t>
  </si>
  <si>
    <t>Docket Number</t>
  </si>
  <si>
    <t>Country of Origin</t>
  </si>
  <si>
    <t>Receiving Terminal</t>
  </si>
  <si>
    <t>TOTAL</t>
  </si>
  <si>
    <t>Date of Departure</t>
  </si>
  <si>
    <t>Country of Destination</t>
  </si>
  <si>
    <t>Departure Terminal</t>
  </si>
  <si>
    <t>Cove Point, MD</t>
  </si>
  <si>
    <t>Norway</t>
  </si>
  <si>
    <t>SHORT-TERM VESSEL-BORNE IMPORTS OF LIQUEFIED NATURAL GAS</t>
  </si>
  <si>
    <t>LONG-TERM VESSEL-BORNE IMPORTS OF LIQUEFIED NATURAL GAS</t>
  </si>
  <si>
    <t>Notes</t>
  </si>
  <si>
    <t>TOTAL LNG IMPORTS</t>
  </si>
  <si>
    <t>LNG Imports by Country of Origin</t>
  </si>
  <si>
    <t>Egypt</t>
  </si>
  <si>
    <t>Qatar</t>
  </si>
  <si>
    <t>LNG Imports by Receiving Terminal</t>
  </si>
  <si>
    <t>Cameron, LA</t>
  </si>
  <si>
    <t>Golden Pass, TX</t>
  </si>
  <si>
    <t>Gulf LNG, MS</t>
  </si>
  <si>
    <t>Lake Charles, LA</t>
  </si>
  <si>
    <t>Neptune Deepwater Port</t>
  </si>
  <si>
    <t>LNG Imports by Company</t>
  </si>
  <si>
    <t>BP Energy</t>
  </si>
  <si>
    <t>ConocoPhillips</t>
  </si>
  <si>
    <t>Sempra LNG Marketing</t>
  </si>
  <si>
    <t>Statoil Natural Gas</t>
  </si>
  <si>
    <t>Total Gas &amp; Power</t>
  </si>
  <si>
    <t>LNG Monthly Report 2014</t>
  </si>
  <si>
    <t>Updated 12/10/14</t>
  </si>
  <si>
    <t>Excelerate Energy Gas Marketing L.P.</t>
  </si>
  <si>
    <t>Supplier</t>
  </si>
  <si>
    <t>Cheniere Marketing LLC</t>
  </si>
  <si>
    <t>Our web address is:</t>
  </si>
  <si>
    <t xml:space="preserve"> www.fossil.energy.gov</t>
  </si>
  <si>
    <t>Click "Services," then click "Natural Gas Regulation."</t>
  </si>
  <si>
    <t>Division of Natural Gas Regulation</t>
  </si>
  <si>
    <t>[*]</t>
  </si>
  <si>
    <t xml:space="preserve">Office of Oil &amp; Natural Gas </t>
  </si>
  <si>
    <t>Office of Oil &amp; Natural Gas</t>
  </si>
  <si>
    <t>Sabine Pass Liquefaction, LLC</t>
  </si>
  <si>
    <t>Peninsula Energy Services Co</t>
  </si>
  <si>
    <t>Barbados</t>
  </si>
  <si>
    <t>Name of Ocean Going Vessel</t>
  </si>
  <si>
    <t>U.S. Export Port or Terminal</t>
  </si>
  <si>
    <t>ISO Conatainer Loading Facility &amp; Location</t>
  </si>
  <si>
    <t>Phone:  202-586-7991</t>
  </si>
  <si>
    <t>India</t>
  </si>
  <si>
    <t>Portugal</t>
  </si>
  <si>
    <t>[S]</t>
  </si>
  <si>
    <t>SCF Mitre</t>
  </si>
  <si>
    <t>China</t>
  </si>
  <si>
    <t>Volume (Mcf of Natural Gas)</t>
  </si>
  <si>
    <t xml:space="preserve">  (Bcf of Natural Gas)</t>
  </si>
  <si>
    <t>(Bcf of Natural Gas)</t>
  </si>
  <si>
    <t>Mexico</t>
  </si>
  <si>
    <t>Table 2b</t>
  </si>
  <si>
    <t>Table 2c</t>
  </si>
  <si>
    <t>Table 2f</t>
  </si>
  <si>
    <t>Maria Energy</t>
  </si>
  <si>
    <t>Japan</t>
  </si>
  <si>
    <t>Table 2d(i)</t>
  </si>
  <si>
    <t>Table 2d(ii)</t>
  </si>
  <si>
    <t>NOTES AND DEFINITIONS</t>
  </si>
  <si>
    <t xml:space="preserve">                                    </t>
  </si>
  <si>
    <t>Rioja Knutsen</t>
  </si>
  <si>
    <t>VESSEL-BORNE RE-EXPORTS OF LIQUEFIED NATURAL GAS (LNG)</t>
  </si>
  <si>
    <t>Engie Gas &amp; LNG LLC</t>
  </si>
  <si>
    <t>Shell NA LNG LLC</t>
  </si>
  <si>
    <t>Madrid Spirit</t>
  </si>
  <si>
    <t>BG LNG Services, LLC</t>
  </si>
  <si>
    <t>Gaselys</t>
  </si>
  <si>
    <t>BW GDF Suez Boston</t>
  </si>
  <si>
    <t>Table 2e(i)</t>
  </si>
  <si>
    <t>Table 2e(ii)</t>
  </si>
  <si>
    <t>Maran Gas Pericles</t>
  </si>
  <si>
    <r>
      <rPr>
        <b/>
        <sz val="10"/>
        <rFont val="Arial"/>
        <family val="2"/>
      </rPr>
      <t>4)</t>
    </r>
    <r>
      <rPr>
        <sz val="10"/>
        <rFont val="Arial"/>
        <family val="2"/>
      </rPr>
      <t xml:space="preserve">   Split cargos [*] refer to a single shipment of LNG where portions of the cargo have different transactional characteristics.  For instance, a single cargo can have more than one buyer, supplier, price, unloading port, loading port, or DOE authorization. </t>
    </r>
  </si>
  <si>
    <t xml:space="preserve">[*] Split cargo - a single shipment of LNG where portions of the cargo have different transactional characteristics.  For instance, a single cargo can have more than one buyer, supplier, price, unloading port, loading port, or DOE authorization. </t>
  </si>
  <si>
    <t>TOTAL Exports of LNG (ISO)</t>
  </si>
  <si>
    <t>TOTAL Imports of LNG</t>
  </si>
  <si>
    <t>Total Imports of LNG</t>
  </si>
  <si>
    <r>
      <rPr>
        <b/>
        <sz val="10"/>
        <rFont val="Arial"/>
        <family val="2"/>
      </rPr>
      <t>5)</t>
    </r>
    <r>
      <rPr>
        <sz val="10"/>
        <rFont val="Arial"/>
        <family val="2"/>
      </rPr>
      <t xml:space="preserve">   Commissioning cargos [C] refer to pre-commercial cargos loaded while export facility operations are still undergoing final testing and inspection.  Commissioning cargos may occur multiple times for the same facility as individual LNG trains enter service.</t>
    </r>
  </si>
  <si>
    <r>
      <t>2)</t>
    </r>
    <r>
      <rPr>
        <sz val="10"/>
        <rFont val="Arial"/>
        <family val="2"/>
      </rPr>
      <t>    The data are provided by importers and exporters as a condition of their authorizations (which are issued by this office). </t>
    </r>
    <r>
      <rPr>
        <sz val="10"/>
        <color theme="1"/>
        <rFont val="Arial"/>
        <family val="2"/>
      </rPr>
      <t xml:space="preserve"> They are</t>
    </r>
    <r>
      <rPr>
        <sz val="10"/>
        <color rgb="FFFF0000"/>
        <rFont val="Arial"/>
        <family val="2"/>
      </rPr>
      <t xml:space="preserve"> </t>
    </r>
    <r>
      <rPr>
        <sz val="10"/>
        <rFont val="Arial"/>
        <family val="2"/>
      </rPr>
      <t>reported as filed, after DOE review and any subsequent revisions by importers and exporters.</t>
    </r>
  </si>
  <si>
    <r>
      <rPr>
        <b/>
        <sz val="10"/>
        <rFont val="Arial"/>
        <family val="2"/>
      </rPr>
      <t>3) </t>
    </r>
    <r>
      <rPr>
        <sz val="10"/>
        <rFont val="Arial"/>
        <family val="2"/>
      </rPr>
      <t xml:space="preserve">  Spot cargos [S] are a one-time transaction for near-term delivery of a specific quantity of LNG at a specific location. Prior to 2006, spot cargos could be included in either long-term or short-term authorization types. </t>
    </r>
  </si>
  <si>
    <t xml:space="preserve">[S] Spot - a one-time transaction for near-term delivery of a specific quantity of LNG at a specific location. Prior to 2006, spot cargos could be included in either long-term or short-term authorization types. </t>
  </si>
  <si>
    <t>[L]</t>
  </si>
  <si>
    <t>Docket Term</t>
  </si>
  <si>
    <t>Long-Term</t>
  </si>
  <si>
    <t>Turkey</t>
  </si>
  <si>
    <t>Oak Spirit</t>
  </si>
  <si>
    <t>Stena Clear Sky</t>
  </si>
  <si>
    <t>Chile</t>
  </si>
  <si>
    <t>South Korea</t>
  </si>
  <si>
    <t>Gaslog Gibraltar</t>
  </si>
  <si>
    <t>Gallina</t>
  </si>
  <si>
    <t>Pakistan</t>
  </si>
  <si>
    <t>La Mancha Knutsen</t>
  </si>
  <si>
    <t>Maran Gas Alexandria</t>
  </si>
  <si>
    <r>
      <t xml:space="preserve">[S] Spot - </t>
    </r>
    <r>
      <rPr>
        <sz val="8"/>
        <rFont val="Arial"/>
        <family val="2"/>
      </rPr>
      <t xml:space="preserve">a one-time transaction for near-term delivery of a specific quantity of LNG at a specific location. Prior to 2006, spot cargos could be included in either long-term or short-term authorization types. </t>
    </r>
  </si>
  <si>
    <r>
      <t xml:space="preserve">[*] Split cargo - </t>
    </r>
    <r>
      <rPr>
        <sz val="8"/>
        <rFont val="Arial"/>
        <family val="2"/>
      </rPr>
      <t xml:space="preserve">a single shipment of LNG where portions of the cargo have different transactional characteristics.  For instance, a single cargo can have more than one buyer, supplier, price, unloading port, loading port, or DOE authorization. </t>
    </r>
  </si>
  <si>
    <r>
      <t xml:space="preserve">[E-P] - </t>
    </r>
    <r>
      <rPr>
        <sz val="8"/>
        <rFont val="Arial"/>
        <family val="2"/>
      </rPr>
      <t>a portion of this cargo was delivered to Everett, MA on 16 February 2017 and a portion was delivered to Ponce, Puerto Rico on 22 February 2017.</t>
    </r>
  </si>
  <si>
    <r>
      <t xml:space="preserve">[C] Commissioning cargo - </t>
    </r>
    <r>
      <rPr>
        <sz val="8"/>
        <rFont val="Arial"/>
        <family val="2"/>
      </rPr>
      <t>pre-commercial cargo loaded while export facility operations are still undergoing final testing and inspection.  Commissioning cargos may occur multiple times for the same facility as individual LNG trains enter service.</t>
    </r>
  </si>
  <si>
    <t>Maran Gas Sparta</t>
  </si>
  <si>
    <t>United Kingdom</t>
  </si>
  <si>
    <t>Golar Crystal</t>
  </si>
  <si>
    <t>Provalys</t>
  </si>
  <si>
    <t>Catalunya Spirit</t>
  </si>
  <si>
    <r>
      <t xml:space="preserve">7)    </t>
    </r>
    <r>
      <rPr>
        <sz val="10"/>
        <rFont val="Arial"/>
        <family val="2"/>
      </rPr>
      <t>Short-term imports or exports are those cargos imported or exported under a company's short-term or "blanket" authorization.  This type of authorization covers supply contracts with terms up to 2 years, including spot cargos.  The authorization is not based on a specific supply contract, but covers all of the importer's short-term supply deals.  DOE does not have copies of those contracts and they are not filed with the applications.</t>
    </r>
  </si>
  <si>
    <r>
      <t xml:space="preserve">8)    </t>
    </r>
    <r>
      <rPr>
        <sz val="10"/>
        <rFont val="Arial"/>
        <family val="2"/>
      </rPr>
      <t>Long-term imports or exports are those cargos imported or exported under a company's long-term authorization.  This type of authorization is tied to one specific supply contract with a term of more than two years.  Redacted copies of the contracts are available on our website (please see below).</t>
    </r>
  </si>
  <si>
    <r>
      <t>9)</t>
    </r>
    <r>
      <rPr>
        <sz val="10"/>
        <rFont val="Arial"/>
        <family val="2"/>
      </rPr>
      <t>    Authorization holders are required to file volume data in thousand cubic feet (Mcf). Therefore, data collected does not necessarily include equivalent amounts of energy, measured in million British thermal units (MMBtu).</t>
    </r>
  </si>
  <si>
    <r>
      <t>10)</t>
    </r>
    <r>
      <rPr>
        <sz val="10"/>
        <rFont val="Arial"/>
        <family val="2"/>
      </rPr>
      <t xml:space="preserve">    Prices for exports from Kenai, Alaska are "delivered."  This is the commodity price plus transportation to the receiving terminal in the destination country.</t>
    </r>
  </si>
  <si>
    <r>
      <rPr>
        <b/>
        <sz val="10"/>
        <rFont val="Arial"/>
        <family val="2"/>
      </rPr>
      <t>11)</t>
    </r>
    <r>
      <rPr>
        <sz val="10"/>
        <rFont val="Arial"/>
        <family val="2"/>
      </rPr>
      <t xml:space="preserve">    Prices for re-exports are the prices at the point of export, also known as FOB (free on board). </t>
    </r>
  </si>
  <si>
    <r>
      <rPr>
        <b/>
        <sz val="10"/>
        <rFont val="Arial"/>
        <family val="2"/>
      </rPr>
      <t>12)</t>
    </r>
    <r>
      <rPr>
        <sz val="10"/>
        <rFont val="Arial"/>
        <family val="2"/>
      </rPr>
      <t xml:space="preserve">   Export prices for cargos made pursuant to long-term SPA’s/contracts typically do not include liquefaction fees.  Exceptions where liquefaction fees have been included in a cargo’s price will be noted with Note [L].  </t>
    </r>
  </si>
  <si>
    <t>Vega Sagittarius</t>
  </si>
  <si>
    <t>SK Audace</t>
  </si>
  <si>
    <t>Golar Celsius</t>
  </si>
  <si>
    <t>Yari LNG</t>
  </si>
  <si>
    <t>Maran Gas Ulysses</t>
  </si>
  <si>
    <t>Bahamas</t>
  </si>
  <si>
    <t>Gaslog Seattle</t>
  </si>
  <si>
    <t>Bilbao Knutsen</t>
  </si>
  <si>
    <t>Gaslog Saratoga</t>
  </si>
  <si>
    <t>Maran Gas Troy</t>
  </si>
  <si>
    <t>Corcovado LNG</t>
  </si>
  <si>
    <t>British Diamond</t>
  </si>
  <si>
    <t>January</t>
  </si>
  <si>
    <t>February</t>
  </si>
  <si>
    <t>March</t>
  </si>
  <si>
    <t>April</t>
  </si>
  <si>
    <t>June</t>
  </si>
  <si>
    <t>July</t>
  </si>
  <si>
    <t>August</t>
  </si>
  <si>
    <t>September</t>
  </si>
  <si>
    <t>October</t>
  </si>
  <si>
    <t>November</t>
  </si>
  <si>
    <t>December</t>
  </si>
  <si>
    <t>Jordan</t>
  </si>
  <si>
    <t>Stena Crystal Sky</t>
  </si>
  <si>
    <t>Castillo de Santisteban</t>
  </si>
  <si>
    <t>SM Eagle</t>
  </si>
  <si>
    <t>Energy Atlantic</t>
  </si>
  <si>
    <t>Cool Voyager</t>
  </si>
  <si>
    <t>Cool Explorer</t>
  </si>
  <si>
    <t>Hoegh Giant</t>
  </si>
  <si>
    <t>Woodside Rees Withers</t>
  </si>
  <si>
    <t>SK Resolute</t>
  </si>
  <si>
    <t>Hyundai Princepia</t>
  </si>
  <si>
    <t>Pan Asia</t>
  </si>
  <si>
    <t>Magellan Spirit</t>
  </si>
  <si>
    <t>Maran Gas Delphi</t>
  </si>
  <si>
    <t>Clean Horizon</t>
  </si>
  <si>
    <t>Kita LNG</t>
  </si>
  <si>
    <t>Creole Spirit</t>
  </si>
  <si>
    <t>Florida Express</t>
  </si>
  <si>
    <t>Hispania Spirit</t>
  </si>
  <si>
    <t>Castillo de Villalba</t>
  </si>
  <si>
    <t>Brazil</t>
  </si>
  <si>
    <t>Argentina</t>
  </si>
  <si>
    <t>Cool Runner</t>
  </si>
  <si>
    <t>Gaslog Geneva</t>
  </si>
  <si>
    <t>Meridian Spirit</t>
  </si>
  <si>
    <t>British Ruby</t>
  </si>
  <si>
    <t>Maran Gas Coronis</t>
  </si>
  <si>
    <t>Gaslog Houston</t>
  </si>
  <si>
    <t>Dominican Republic</t>
  </si>
  <si>
    <t>Panama</t>
  </si>
  <si>
    <t>Ribera del Duero Knutsen</t>
  </si>
  <si>
    <t>Hyundai Peacepia</t>
  </si>
  <si>
    <t>Gaslog Shanghai</t>
  </si>
  <si>
    <t>SK Serenity</t>
  </si>
  <si>
    <t>Gaslog Glasgow</t>
  </si>
  <si>
    <t>TOTAL Exports of LNG from Cove Point</t>
  </si>
  <si>
    <t>Dominion Energy Cove Point LNG, LP</t>
  </si>
  <si>
    <t>Short-Term</t>
  </si>
  <si>
    <t>Gemmata</t>
  </si>
  <si>
    <t>[S] [C]</t>
  </si>
  <si>
    <t>France</t>
  </si>
  <si>
    <t>Table 2a(i)</t>
  </si>
  <si>
    <t>Table 2a(ii)</t>
  </si>
  <si>
    <t>Table 2d(iii)</t>
  </si>
  <si>
    <t>Colombia</t>
  </si>
  <si>
    <t>Maran Gas Olympias</t>
  </si>
  <si>
    <t>Clean Ocean</t>
  </si>
  <si>
    <t>Netherlands</t>
  </si>
  <si>
    <t>British Emerald</t>
  </si>
  <si>
    <t>Torben Spirit</t>
  </si>
  <si>
    <t>Gaslog Hong Kong</t>
  </si>
  <si>
    <t>Esshu Maru</t>
  </si>
  <si>
    <t>Golar Penguin</t>
  </si>
  <si>
    <t>Clean Planet</t>
  </si>
  <si>
    <t>GAIL Global (USA) LNG LLC</t>
  </si>
  <si>
    <t>ST Cove Point LLC</t>
  </si>
  <si>
    <t>Adam LNG</t>
  </si>
  <si>
    <t>LNG Sakura</t>
  </si>
  <si>
    <t>Excalibur</t>
  </si>
  <si>
    <t>Golar Kelvin</t>
  </si>
  <si>
    <t>Macoma</t>
  </si>
  <si>
    <t>BW Pavilion Leeara</t>
  </si>
  <si>
    <t>Symphonic Breeze</t>
  </si>
  <si>
    <t>[L] [*]</t>
  </si>
  <si>
    <t>Israel</t>
  </si>
  <si>
    <t>SK Summit</t>
  </si>
  <si>
    <t>Gaslog Skagen</t>
  </si>
  <si>
    <t>Flex Enterprise</t>
  </si>
  <si>
    <t>Kuwait</t>
  </si>
  <si>
    <t>Golar Glacier</t>
  </si>
  <si>
    <t>Hoherrif</t>
  </si>
  <si>
    <t>Iberica Knutsen</t>
  </si>
  <si>
    <t>Methane Mickie Harper</t>
  </si>
  <si>
    <t>Maran Gas Agamemnon</t>
  </si>
  <si>
    <t>Gaslog Greece</t>
  </si>
  <si>
    <t>Methane Becki Anne</t>
  </si>
  <si>
    <t>Maran Gas Apollonia</t>
  </si>
  <si>
    <t>Wilforce</t>
  </si>
  <si>
    <t>Arwa Spirit</t>
  </si>
  <si>
    <t>Seri Camellia</t>
  </si>
  <si>
    <t>LNG Jurojin</t>
  </si>
  <si>
    <t>Patris</t>
  </si>
  <si>
    <t>Cadiz Knutsen</t>
  </si>
  <si>
    <t>Malta</t>
  </si>
  <si>
    <t>Spain</t>
  </si>
  <si>
    <t>Gaslog Genoa</t>
  </si>
  <si>
    <t>Golar Ice</t>
  </si>
  <si>
    <t>Golar Frost</t>
  </si>
  <si>
    <t>Trinity Arrow</t>
  </si>
  <si>
    <t>Magdala</t>
  </si>
  <si>
    <t>Office of Regulation, Analysis, and Engagement</t>
  </si>
  <si>
    <t>Galea</t>
  </si>
  <si>
    <t>Methane Patricia Camila</t>
  </si>
  <si>
    <t>[S] [*]</t>
  </si>
  <si>
    <t>2010-85-LNG</t>
  </si>
  <si>
    <t>2010-111-LNG</t>
  </si>
  <si>
    <t>Italy</t>
  </si>
  <si>
    <t>K Jasmine</t>
  </si>
  <si>
    <t>SM Seahawk</t>
  </si>
  <si>
    <t>Pan Europe</t>
  </si>
  <si>
    <t>Castillo De Caldelas</t>
  </si>
  <si>
    <t>Seri Cemara</t>
  </si>
  <si>
    <t>Maran Gas Spetses</t>
  </si>
  <si>
    <t>Castillo De Merida</t>
  </si>
  <si>
    <t>Oceanic Breeze</t>
  </si>
  <si>
    <t>2011-128-LNG</t>
  </si>
  <si>
    <t>Cove Point, Maryland</t>
  </si>
  <si>
    <t>Gaslog Santiago</t>
  </si>
  <si>
    <t>2017-161-LNG</t>
  </si>
  <si>
    <t>2016-205-LNG</t>
  </si>
  <si>
    <t>2011-115-LNG</t>
  </si>
  <si>
    <t>2014-209-LNG</t>
  </si>
  <si>
    <t>Freeport LNG Development, L.P.</t>
  </si>
  <si>
    <t>Sabine Pass, Louisiana</t>
  </si>
  <si>
    <t>Megara</t>
  </si>
  <si>
    <t>Maran Gas Efessos</t>
  </si>
  <si>
    <t>Golar Maria</t>
  </si>
  <si>
    <t>Golar Snow</t>
  </si>
  <si>
    <t>Clean Vision</t>
  </si>
  <si>
    <t>Jamaica</t>
  </si>
  <si>
    <t>Murex</t>
  </si>
  <si>
    <t>BW Paris</t>
  </si>
  <si>
    <t>Golar Tundra</t>
  </si>
  <si>
    <t>Palu LNG</t>
  </si>
  <si>
    <t>LNG Schneeweisschen</t>
  </si>
  <si>
    <t>Flex Ranger</t>
  </si>
  <si>
    <t>Golar Arctic</t>
  </si>
  <si>
    <t>Maran Gas Mystras</t>
  </si>
  <si>
    <t>Marib Spirit</t>
  </si>
  <si>
    <t>Poland</t>
  </si>
  <si>
    <t>Hoegh Gallant</t>
  </si>
  <si>
    <t>Seri Camar</t>
  </si>
  <si>
    <t>2018-49-LNG</t>
  </si>
  <si>
    <t>Constellation LNG, LLC</t>
  </si>
  <si>
    <t>2015-63-LNG</t>
  </si>
  <si>
    <t>2014-92-LNG</t>
  </si>
  <si>
    <t>Singapore</t>
  </si>
  <si>
    <t>Golar Seal</t>
  </si>
  <si>
    <t>Methane Alison Victoria</t>
  </si>
  <si>
    <t>K Mugungwha</t>
  </si>
  <si>
    <t>Golar Bear</t>
  </si>
  <si>
    <t>Price at Export Point $/MMBtu</t>
  </si>
  <si>
    <t>Energy Liberty</t>
  </si>
  <si>
    <t>Table 2a(iii)</t>
  </si>
  <si>
    <t>2018-137-LNG</t>
  </si>
  <si>
    <t>Cheniere Marketing, LLC and Corpus Christi Liquefaction, LLC</t>
  </si>
  <si>
    <t>Corpus Christi Liquefaction, LLC</t>
  </si>
  <si>
    <t>Greece</t>
  </si>
  <si>
    <t>Marvel Falcon</t>
  </si>
  <si>
    <t>Corpus Christi, Texas</t>
  </si>
  <si>
    <t>Elba Island, Georgia</t>
  </si>
  <si>
    <t>Everett, Massachusetts</t>
  </si>
  <si>
    <t>BW GDF Suez Brussels</t>
  </si>
  <si>
    <t>Naturgy LNG Marketing Limited</t>
  </si>
  <si>
    <t>2018-189-LNG</t>
  </si>
  <si>
    <t>Naturgy Aprovisionamientos S.A.</t>
  </si>
  <si>
    <r>
      <rPr>
        <b/>
        <sz val="8"/>
        <rFont val="Arial"/>
        <family val="2"/>
      </rPr>
      <t>*</t>
    </r>
    <r>
      <rPr>
        <sz val="8"/>
        <rFont val="Arial"/>
        <family val="2"/>
      </rPr>
      <t>Very small volumes shown as zero due to rounding.</t>
    </r>
  </si>
  <si>
    <t>Maran Gas Amphipolis</t>
  </si>
  <si>
    <t>Gaslog Sydney</t>
  </si>
  <si>
    <t>Methane Julia Louise</t>
  </si>
  <si>
    <t>Methane Jane Elizabeth</t>
  </si>
  <si>
    <t>Flex Rainbow</t>
  </si>
  <si>
    <t>Myrina</t>
  </si>
  <si>
    <t>[C] [S]</t>
  </si>
  <si>
    <t>TOTAL Exports of LNG from Sabine Pass</t>
  </si>
  <si>
    <t>TOTAL Exports of LNG from Corpus Christi</t>
  </si>
  <si>
    <t>American LNG Marketing LLC</t>
  </si>
  <si>
    <t>Haileah, Florida</t>
  </si>
  <si>
    <t>Ft. Lauderdale, Florida</t>
  </si>
  <si>
    <t>BW Suez Everett</t>
  </si>
  <si>
    <t>Northeast Gateway</t>
  </si>
  <si>
    <t>Ponce, Puerto Rico</t>
  </si>
  <si>
    <t>2015-171-LNG</t>
  </si>
  <si>
    <t>United Arab Emirates</t>
  </si>
  <si>
    <t>Lithuania</t>
  </si>
  <si>
    <t>Thailand</t>
  </si>
  <si>
    <t>Asia Vision</t>
  </si>
  <si>
    <t>Sestao Knutsen</t>
  </si>
  <si>
    <t>Lobito</t>
  </si>
  <si>
    <t>Valencia Knutsen</t>
  </si>
  <si>
    <t>Clean Energy</t>
  </si>
  <si>
    <t>GASLOG HONGKONG</t>
  </si>
  <si>
    <t>GasLog Salem</t>
  </si>
  <si>
    <t>Trinity Glory</t>
  </si>
  <si>
    <t>Gaslog Chelsea</t>
  </si>
  <si>
    <t>Woodside Chaney</t>
  </si>
  <si>
    <t>Lena River</t>
  </si>
  <si>
    <t>Maran Gas Posidonia</t>
  </si>
  <si>
    <t>Wilpride</t>
  </si>
  <si>
    <t>SCF Melampus</t>
  </si>
  <si>
    <t>LNG Finima II</t>
  </si>
  <si>
    <t>Pskov</t>
  </si>
  <si>
    <t>Gaslog Savannah</t>
  </si>
  <si>
    <t>Maran Gas Achilles</t>
  </si>
  <si>
    <t>Yenisei River</t>
  </si>
  <si>
    <t>Maran Gas Hector</t>
  </si>
  <si>
    <t>Hyundai Oceanpia</t>
  </si>
  <si>
    <t>Barcelona Knutsen</t>
  </si>
  <si>
    <t>Arctic Aurora</t>
  </si>
  <si>
    <t>Arctic Discoverer</t>
  </si>
  <si>
    <t>Methane Spirit</t>
  </si>
  <si>
    <t>Maran Gas Lindos</t>
  </si>
  <si>
    <t>Methane Nile Eagle</t>
  </si>
  <si>
    <t>GDF Suez Point Fortin</t>
  </si>
  <si>
    <t>Methane Lydon Volney</t>
  </si>
  <si>
    <t>Seishu Maru</t>
  </si>
  <si>
    <t>LNG Abalamabie</t>
  </si>
  <si>
    <t>Methane Princess</t>
  </si>
  <si>
    <t>Castillo DeMerida</t>
  </si>
  <si>
    <t>[C]</t>
  </si>
  <si>
    <t>[L] [S] [C]</t>
  </si>
  <si>
    <t>Taiwan</t>
  </si>
  <si>
    <t>Table 2g</t>
  </si>
  <si>
    <t>VESSEL-BORNE EXPORTS OF DOMESTICALLY-PRODUCED LIQUEFIED NATURAL GAS (LNG) SHIPPED BY ISO CONTAINER</t>
  </si>
  <si>
    <t>TOTAL Exports of LNG</t>
  </si>
  <si>
    <t>Seri Balqis</t>
  </si>
  <si>
    <t>Belgium</t>
  </si>
  <si>
    <t>Marvel Eagle</t>
  </si>
  <si>
    <t>Marvel Hawk</t>
  </si>
  <si>
    <t xml:space="preserve">[C] </t>
  </si>
  <si>
    <t>Hohebank</t>
  </si>
  <si>
    <t>2019-5-LNG</t>
  </si>
  <si>
    <t>Pan Africa</t>
  </si>
  <si>
    <t>Marvel Kite</t>
  </si>
  <si>
    <t>British Mentor</t>
  </si>
  <si>
    <t>Kinisis</t>
  </si>
  <si>
    <t>Fuji LNG</t>
  </si>
  <si>
    <t>Haiti</t>
  </si>
  <si>
    <t>Delphinus</t>
  </si>
  <si>
    <t>Gaslog Singapore</t>
  </si>
  <si>
    <t>Al Safliya</t>
  </si>
  <si>
    <t>Pan Americas</t>
  </si>
  <si>
    <t>Methane Kari Elin</t>
  </si>
  <si>
    <t>BW Lilac</t>
  </si>
  <si>
    <t>Sean Spirit</t>
  </si>
  <si>
    <t>2016-34-LNG</t>
  </si>
  <si>
    <t>Cameron LNG, LLC</t>
  </si>
  <si>
    <t>Cameron, Louisiana</t>
  </si>
  <si>
    <t>Marvel Crane</t>
  </si>
  <si>
    <t>[L] [C]</t>
  </si>
  <si>
    <t>TOTAL Exports of LNG from Cameron</t>
  </si>
  <si>
    <t>Table 2a(iv)</t>
  </si>
  <si>
    <t>Region of Destination</t>
  </si>
  <si>
    <t>Region</t>
  </si>
  <si>
    <t>East Asia and Pacific</t>
  </si>
  <si>
    <t>Latin America and the Caribbean</t>
  </si>
  <si>
    <t>South Asia</t>
  </si>
  <si>
    <t>Middle East and North Africa</t>
  </si>
  <si>
    <t>Europe and Central Asia</t>
  </si>
  <si>
    <t>2013-121-LNG</t>
  </si>
  <si>
    <t>Energy Glory</t>
  </si>
  <si>
    <t>British Listener</t>
  </si>
  <si>
    <t>2012-97-LNG</t>
  </si>
  <si>
    <t>2012-99-LNG</t>
  </si>
  <si>
    <t>Gaslog Salem</t>
  </si>
  <si>
    <t>Sevilla Knutsen</t>
  </si>
  <si>
    <t>British Sapphire</t>
  </si>
  <si>
    <t>Energy Innovator</t>
  </si>
  <si>
    <t>CMI</t>
  </si>
  <si>
    <t>ENGIE Energy Marketing NA, Inc.</t>
  </si>
  <si>
    <r>
      <t>1)</t>
    </r>
    <r>
      <rPr>
        <sz val="10"/>
        <rFont val="Arial"/>
        <family val="2"/>
      </rPr>
      <t>    Import prices are landed and include the price of the LNG, the transportation cost to the U.S. terminal, and the cost of offloading the LNG.  Landed prices do not include regasification fees.</t>
    </r>
  </si>
  <si>
    <t>Maran Gas Hydra</t>
  </si>
  <si>
    <t>British Sponsor</t>
  </si>
  <si>
    <t>Total Gas &amp; Power North America, Inc.</t>
  </si>
  <si>
    <t>2011-162-LNG</t>
  </si>
  <si>
    <t>Diamond Gas Sakura</t>
  </si>
  <si>
    <t>[C] [*]</t>
  </si>
  <si>
    <t>Caribbean Express</t>
  </si>
  <si>
    <r>
      <rPr>
        <b/>
        <sz val="10"/>
        <rFont val="Arial"/>
        <family val="2"/>
      </rPr>
      <t xml:space="preserve">6) </t>
    </r>
    <r>
      <rPr>
        <sz val="10"/>
        <rFont val="Arial"/>
        <family val="2"/>
      </rPr>
      <t xml:space="preserve">  Liquefaction fees [L] - liquefaction fees have been included in the cargo's price.  Beginning with July 2019 data, with the exception of some commissioning cargos as indicated in Table 2(a), all export cargo prices at all terminals include liquefaction fees.</t>
    </r>
  </si>
  <si>
    <t>2013-30-LNG</t>
  </si>
  <si>
    <t>2013-42-LNG</t>
  </si>
  <si>
    <t>BW Tulip</t>
  </si>
  <si>
    <t>Neo Energy</t>
  </si>
  <si>
    <t>Maran Gas Chios</t>
  </si>
  <si>
    <t>Maran Gas Roxana</t>
  </si>
  <si>
    <t>Velikiy Novgorod</t>
  </si>
  <si>
    <t>Solaris</t>
  </si>
  <si>
    <t>Adriano Knutsen</t>
  </si>
  <si>
    <t>Gaslog Warsaw</t>
  </si>
  <si>
    <t>Flex Endeavor</t>
  </si>
  <si>
    <t>LNG Saturn</t>
  </si>
  <si>
    <t>Diamond Gas Orchid</t>
  </si>
  <si>
    <t>2018-3-LNG</t>
  </si>
  <si>
    <t>Freeport, Texas</t>
  </si>
  <si>
    <t>Methane Heather Sally</t>
  </si>
  <si>
    <t>Freeport LNG Expansion, L.P., et al.</t>
  </si>
  <si>
    <t>Freeport LNG Expansion, L.P.</t>
  </si>
  <si>
    <t>TOTAL Exports of LNG from Freeport</t>
  </si>
  <si>
    <t>Table 2a(v)</t>
  </si>
  <si>
    <t>TOTAL Short-Term Imports of LNG</t>
  </si>
  <si>
    <t>TOTAL Long-Term Imports of LNG</t>
  </si>
  <si>
    <t>TOTAL Imports of LNG to Puerto Rico</t>
  </si>
  <si>
    <t>Singapore Energy</t>
  </si>
  <si>
    <t>Al Kharsaah</t>
  </si>
  <si>
    <t>Bushu Maru</t>
  </si>
  <si>
    <t>Marvel Heron</t>
  </si>
  <si>
    <t>Mitsui &amp; Co. Cameron LNG Sales LLC</t>
  </si>
  <si>
    <t>MC Global Gas Corporation</t>
  </si>
  <si>
    <t>Marshal Vasilevskiy</t>
  </si>
  <si>
    <t>Al Gharrafa</t>
  </si>
  <si>
    <t>BW Pavilion Aranda</t>
  </si>
  <si>
    <t>Malaysia</t>
  </si>
  <si>
    <t>Hoegh Galleon</t>
  </si>
  <si>
    <t>Point Fortin</t>
  </si>
  <si>
    <t>Methane Rita Andrea</t>
  </si>
  <si>
    <t>Bangladesh</t>
  </si>
  <si>
    <t>Flex Constellation</t>
  </si>
  <si>
    <t>Energy Universe</t>
  </si>
  <si>
    <t>British Partner</t>
  </si>
  <si>
    <t>Various</t>
  </si>
  <si>
    <t>2019-62-LNG</t>
  </si>
  <si>
    <t>Mitsui &amp; Co. Energy Marketing</t>
  </si>
  <si>
    <t>Freeport LNG Expansion, L.P. and FLNG Liquefaction, LLC</t>
  </si>
  <si>
    <t>2010-160-LNG</t>
  </si>
  <si>
    <t>2016-108-LNG</t>
  </si>
  <si>
    <t>Sohshu Maru</t>
  </si>
  <si>
    <t>Southern LNG Company, L.L.C.</t>
  </si>
  <si>
    <t>2018-15-LNG</t>
  </si>
  <si>
    <t>TOTAL Exports of LNG from Elba Island</t>
  </si>
  <si>
    <t>Table 2a(vi)</t>
  </si>
  <si>
    <t>Rias Baixas Knutsen</t>
  </si>
  <si>
    <t>Seri Balhaf</t>
  </si>
  <si>
    <t xml:space="preserve">Diamond Gas International </t>
  </si>
  <si>
    <t>Mitsui &amp; Co., LTD</t>
  </si>
  <si>
    <t>Maran Gas Andros</t>
  </si>
  <si>
    <t>Nohshu Maru</t>
  </si>
  <si>
    <t>Shinshu Maru</t>
  </si>
  <si>
    <t>FLEX</t>
  </si>
  <si>
    <t>Stena Blue Sky</t>
  </si>
  <si>
    <t>British Merchant</t>
  </si>
  <si>
    <t>2018-14-LNG</t>
  </si>
  <si>
    <t xml:space="preserve">Shell NA LNG LLC </t>
  </si>
  <si>
    <t>Shell International Trading Middle East Limited</t>
  </si>
  <si>
    <t>Pacific Summit Energy LLC</t>
  </si>
  <si>
    <t>Equinor Natural Gas LLC</t>
  </si>
  <si>
    <t>2019-76-NG</t>
  </si>
  <si>
    <t>Exemplar</t>
  </si>
  <si>
    <t>2011-145-LNG</t>
  </si>
  <si>
    <t>Prism Agility</t>
  </si>
  <si>
    <t>British Contributor</t>
  </si>
  <si>
    <t>Diamond Gas Rose</t>
  </si>
  <si>
    <t>LNG Juno</t>
  </si>
  <si>
    <t>Dapeng Sun</t>
  </si>
  <si>
    <t>Vega Luna</t>
  </si>
  <si>
    <t>EcoElectrica, L.P.</t>
  </si>
  <si>
    <t>Suez LNG</t>
  </si>
  <si>
    <t>1994-91-LNG</t>
  </si>
  <si>
    <t>LI</t>
  </si>
  <si>
    <t>BW Pavilion Vanda</t>
  </si>
  <si>
    <t>LNG Alliance</t>
  </si>
  <si>
    <t>Neptune</t>
  </si>
  <si>
    <t>Various Suppliers</t>
  </si>
  <si>
    <t>SCF La Perouse</t>
  </si>
  <si>
    <t>[*] [C]</t>
  </si>
  <si>
    <t>Prism Brilliance</t>
  </si>
  <si>
    <t>Maran Gas Vergina</t>
  </si>
  <si>
    <t>AS Sabrina</t>
  </si>
  <si>
    <t>Contship Air</t>
  </si>
  <si>
    <t>NFEnergia LLC</t>
  </si>
  <si>
    <t>NFE North Trading Ltd</t>
  </si>
  <si>
    <t>2018-29-LNG</t>
  </si>
  <si>
    <t>Coral Anthelia</t>
  </si>
  <si>
    <t>San Juan, Puerto Rico</t>
  </si>
  <si>
    <t>2019-133-LNG</t>
  </si>
  <si>
    <t>La Seine</t>
  </si>
  <si>
    <t>BP Energy Company</t>
  </si>
  <si>
    <t>BP Gas Marketing Ltd.</t>
  </si>
  <si>
    <t>2018-64-LNG</t>
  </si>
  <si>
    <t>2020-7-LNG</t>
  </si>
  <si>
    <t>Coral Energy</t>
  </si>
  <si>
    <t>JS Ineos Indepndence</t>
  </si>
  <si>
    <t>Marvel Pelican</t>
  </si>
  <si>
    <t>British Achiever</t>
  </si>
  <si>
    <t>Amberjack LNG</t>
  </si>
  <si>
    <t>Galicia Spirit</t>
  </si>
  <si>
    <t xml:space="preserve">Freeport LNG Expansion, L.P. </t>
  </si>
  <si>
    <t>Arctic Princess</t>
  </si>
  <si>
    <t>Hyundai Ecopia</t>
  </si>
  <si>
    <t>2020-15-LNG</t>
  </si>
  <si>
    <t>NFEnergía LLC</t>
  </si>
  <si>
    <t>Maran Gas Psara</t>
  </si>
  <si>
    <t>2020-14-LNG</t>
  </si>
  <si>
    <t>Bahamas Express</t>
  </si>
  <si>
    <t>2020-12-LNG</t>
  </si>
  <si>
    <t>NFE North Trading LTD</t>
  </si>
  <si>
    <t>2018-69-LNG</t>
  </si>
  <si>
    <t>Tristar Ruby</t>
  </si>
  <si>
    <t>Gaslog Wales</t>
  </si>
  <si>
    <t>BP Gas Marketing Ltd</t>
  </si>
  <si>
    <t>Hoegh Gannet</t>
  </si>
  <si>
    <t>Bonito LNG</t>
  </si>
  <si>
    <t>GasLog Westminster</t>
  </si>
  <si>
    <t>Flex Artemis</t>
  </si>
  <si>
    <t>Bahrain Spirit</t>
  </si>
  <si>
    <t>Traiano Knutsen</t>
  </si>
  <si>
    <t>Global Energy</t>
  </si>
  <si>
    <t>Gaslog Windsor</t>
  </si>
  <si>
    <t>Emerald Express</t>
  </si>
  <si>
    <t>Coral Encanto</t>
  </si>
  <si>
    <t>Algeria</t>
  </si>
  <si>
    <t xml:space="preserve">Naturgy Aprovisionamientos S.A. </t>
  </si>
  <si>
    <t>Pearl LNG</t>
  </si>
  <si>
    <t>Flex Resolute</t>
  </si>
  <si>
    <t>BW Pavilion Aranthera</t>
  </si>
  <si>
    <t>Kmarin Emerald</t>
  </si>
  <si>
    <t>Cove Point LNG, LP</t>
  </si>
  <si>
    <t>Flex Aurora</t>
  </si>
  <si>
    <t>Total Gas &amp; Power, Ltd.</t>
  </si>
  <si>
    <t>Diamond Gas International</t>
  </si>
  <si>
    <t>Elisa Larus</t>
  </si>
  <si>
    <t>Excelerate Sequoia</t>
  </si>
  <si>
    <t>2012-54-LNG</t>
  </si>
  <si>
    <t>2012-100-LNG</t>
  </si>
  <si>
    <t>AS Laetitia</t>
  </si>
  <si>
    <t>Sea Express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</si>
</sst>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Red]\(#,##0\);\-\ ;"/>
    <numFmt numFmtId="168" formatCode="#,##0.0000"/>
    <numFmt numFmtId="169" formatCode="#,##0.000000_);[Red]\(#,##0.000000\)"/>
    <numFmt numFmtId="170" formatCode="#,##0.0"/>
    <numFmt numFmtId="171" formatCode="_(* #,##0.0_);_(* \(#,##0.0\);_(* &quot;-&quot;??_);_(@_)"/>
    <numFmt numFmtId="172" formatCode="#,##0.000"/>
  </numFmts>
  <fonts count="30" x14ac:knownFonts="1">
    <font>
      <sz val="10"/>
      <name val="Arial"/>
    </font>
    <font>
      <sz val="10"/>
      <name val="Arial"/>
      <family val="2"/>
    </font>
    <font>
      <b/>
      <sz val="10"/>
      <name val="Arial"/>
      <family val="2"/>
    </font>
    <font>
      <sz val="10"/>
      <name val="Arial"/>
      <family val="2"/>
    </font>
    <font>
      <b/>
      <sz val="12"/>
      <name val="Arial"/>
      <family val="2"/>
    </font>
    <font>
      <sz val="10"/>
      <name val="Arial"/>
      <family val="2"/>
    </font>
    <font>
      <sz val="10"/>
      <color rgb="FF000000"/>
      <name val="Arial"/>
      <family val="2"/>
    </font>
    <font>
      <b/>
      <sz val="17"/>
      <color rgb="FF006012"/>
      <name val="Book Antiqua"/>
      <family val="1"/>
    </font>
    <font>
      <b/>
      <sz val="10"/>
      <color rgb="FF006012"/>
      <name val="Arial"/>
      <family val="2"/>
    </font>
    <font>
      <u/>
      <sz val="34"/>
      <name val="Arial"/>
      <family val="2"/>
    </font>
    <font>
      <sz val="16"/>
      <name val="Arial"/>
      <family val="2"/>
    </font>
    <font>
      <u/>
      <sz val="10"/>
      <color theme="10"/>
      <name val="Arial"/>
      <family val="2"/>
    </font>
    <font>
      <u/>
      <sz val="10"/>
      <name val="Arial"/>
      <family val="2"/>
    </font>
    <font>
      <b/>
      <sz val="8"/>
      <name val="Arial"/>
      <family val="2"/>
    </font>
    <font>
      <sz val="8"/>
      <name val="Arial"/>
      <family val="2"/>
    </font>
    <font>
      <sz val="10"/>
      <color theme="1"/>
      <name val="Arial"/>
      <family val="2"/>
    </font>
    <font>
      <b/>
      <sz val="10"/>
      <color rgb="FF006210"/>
      <name val="Arial"/>
      <family val="2"/>
    </font>
    <font>
      <sz val="10"/>
      <color rgb="FFFF0000"/>
      <name val="Arial"/>
      <family val="2"/>
    </font>
    <font>
      <b/>
      <sz val="17"/>
      <color rgb="FF006012"/>
      <name val="Arial"/>
      <family val="2"/>
    </font>
    <font>
      <b/>
      <sz val="17"/>
      <color rgb="FF006210"/>
      <name val="Arial"/>
      <family val="2"/>
    </font>
    <font>
      <b/>
      <sz val="17"/>
      <color rgb="FF006210"/>
      <name val="Book Antiqua"/>
      <family val="1"/>
    </font>
    <font>
      <b/>
      <sz val="10"/>
      <color rgb="FF146837"/>
      <name val="Arial"/>
      <family val="2"/>
    </font>
    <font>
      <sz val="10"/>
      <color rgb="FF146837"/>
      <name val="Arial"/>
      <family val="2"/>
    </font>
    <font>
      <b/>
      <sz val="17"/>
      <color rgb="FF146837"/>
      <name val="Arial"/>
      <family val="2"/>
    </font>
    <font>
      <b/>
      <sz val="17"/>
      <color rgb="FF146837"/>
      <name val="Book Antiqua"/>
      <family val="1"/>
    </font>
    <font>
      <b/>
      <sz val="10"/>
      <color theme="0"/>
      <name val="Arial"/>
      <family val="2"/>
    </font>
    <font>
      <b/>
      <sz val="8"/>
      <name val="Arial"/>
      <family val="2"/>
    </font>
    <font>
      <b/>
      <sz val="8"/>
      <name val="Arial"/>
      <family val="2"/>
    </font>
    <font>
      <b/>
      <sz val="8"/>
      <name val="Arial"/>
      <family val="2"/>
    </font>
    <font>
      <b/>
      <sz val="8"/>
      <name val="Arial"/>
    </font>
  </fonts>
  <fills count="4">
    <fill>
      <patternFill patternType="none"/>
    </fill>
    <fill>
      <patternFill patternType="gray125"/>
    </fill>
    <fill>
      <patternFill patternType="solid">
        <fgColor theme="0"/>
        <bgColor indexed="64"/>
      </patternFill>
    </fill>
    <fill>
      <patternFill patternType="solid">
        <fgColor rgb="FF167441"/>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3"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cellStyleXfs>
  <cellXfs count="188">
    <xf numFmtId="0" fontId="0" fillId="0" borderId="0" xfId="0"/>
    <xf numFmtId="0" fontId="2" fillId="0" borderId="0" xfId="0" applyFont="1" applyAlignment="1">
      <alignment horizontal="center"/>
    </xf>
    <xf numFmtId="0" fontId="3" fillId="0" borderId="0" xfId="0" applyFont="1"/>
    <xf numFmtId="0" fontId="2" fillId="0" borderId="0" xfId="0" applyFont="1" applyBorder="1"/>
    <xf numFmtId="0" fontId="2" fillId="0" borderId="0" xfId="0" applyFont="1" applyBorder="1" applyAlignment="1">
      <alignment horizontal="center"/>
    </xf>
    <xf numFmtId="0" fontId="4" fillId="0" borderId="0" xfId="0" applyFont="1"/>
    <xf numFmtId="164" fontId="0" fillId="0" borderId="0" xfId="0" applyNumberFormat="1"/>
    <xf numFmtId="3" fontId="2" fillId="0" borderId="0" xfId="0" applyNumberFormat="1" applyFont="1" applyBorder="1" applyAlignment="1">
      <alignment horizontal="center"/>
    </xf>
    <xf numFmtId="0" fontId="3" fillId="0" borderId="0" xfId="0" applyFont="1" applyAlignment="1">
      <alignment horizontal="center" vertical="center" wrapText="1"/>
    </xf>
    <xf numFmtId="0" fontId="2" fillId="0" borderId="0" xfId="0" applyFont="1" applyAlignment="1">
      <alignment vertical="top"/>
    </xf>
    <xf numFmtId="0" fontId="6" fillId="0" borderId="0" xfId="0" applyFont="1" applyAlignment="1">
      <alignment horizontal="left" readingOrder="1"/>
    </xf>
    <xf numFmtId="0" fontId="3" fillId="0" borderId="0" xfId="0" applyFont="1" applyFill="1"/>
    <xf numFmtId="0" fontId="3" fillId="0" borderId="0" xfId="0" applyFont="1" applyAlignment="1">
      <alignment horizontal="center"/>
    </xf>
    <xf numFmtId="0" fontId="4" fillId="0" borderId="0" xfId="0" applyFont="1" applyAlignment="1">
      <alignment horizontal="center"/>
    </xf>
    <xf numFmtId="0" fontId="2" fillId="0" borderId="0" xfId="0" applyFont="1" applyAlignment="1"/>
    <xf numFmtId="165" fontId="3" fillId="0" borderId="0" xfId="1" applyNumberFormat="1" applyFont="1" applyFill="1"/>
    <xf numFmtId="3" fontId="1" fillId="0" borderId="0" xfId="0" applyNumberFormat="1" applyFont="1" applyFill="1" applyBorder="1" applyAlignment="1">
      <alignment horizontal="center" vertical="center"/>
    </xf>
    <xf numFmtId="0" fontId="1" fillId="0" borderId="0" xfId="0" applyFont="1"/>
    <xf numFmtId="0" fontId="1" fillId="0" borderId="0" xfId="0" applyFont="1" applyAlignment="1">
      <alignment wrapText="1"/>
    </xf>
    <xf numFmtId="3" fontId="2" fillId="0" borderId="0" xfId="0" applyNumberFormat="1" applyFont="1" applyBorder="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xf>
    <xf numFmtId="0" fontId="1" fillId="0"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7" applyFont="1" applyFill="1" applyBorder="1" applyAlignment="1">
      <alignment horizontal="center" vertical="center"/>
    </xf>
    <xf numFmtId="0" fontId="1" fillId="0" borderId="0" xfId="7" applyFont="1" applyBorder="1" applyAlignment="1">
      <alignment horizontal="center" vertical="center"/>
    </xf>
    <xf numFmtId="0" fontId="1" fillId="0" borderId="0" xfId="7" applyFont="1" applyFill="1" applyBorder="1" applyAlignment="1">
      <alignment horizontal="center" vertical="center" wrapText="1"/>
    </xf>
    <xf numFmtId="3" fontId="1" fillId="0" borderId="0" xfId="7" applyNumberFormat="1" applyFont="1" applyFill="1" applyBorder="1" applyAlignment="1">
      <alignment horizontal="center" vertical="center"/>
    </xf>
    <xf numFmtId="0" fontId="2" fillId="0" borderId="0" xfId="7" applyFont="1"/>
    <xf numFmtId="0" fontId="0" fillId="0" borderId="0" xfId="0"/>
    <xf numFmtId="0" fontId="2" fillId="0" borderId="0" xfId="0" applyFont="1"/>
    <xf numFmtId="0" fontId="1" fillId="0" borderId="0" xfId="0" applyFont="1" applyFill="1"/>
    <xf numFmtId="0" fontId="1" fillId="0" borderId="0" xfId="7" applyFont="1" applyFill="1"/>
    <xf numFmtId="0" fontId="1" fillId="0" borderId="0" xfId="7" applyFont="1"/>
    <xf numFmtId="0" fontId="8" fillId="0" borderId="0" xfId="0" applyFont="1"/>
    <xf numFmtId="3" fontId="2" fillId="0" borderId="0" xfId="0" applyNumberFormat="1" applyFont="1" applyBorder="1"/>
    <xf numFmtId="3" fontId="2" fillId="0" borderId="0" xfId="0" applyNumberFormat="1" applyFont="1" applyFill="1" applyBorder="1" applyAlignment="1">
      <alignment horizontal="center"/>
    </xf>
    <xf numFmtId="3" fontId="2" fillId="0" borderId="0" xfId="0" applyNumberFormat="1" applyFont="1" applyFill="1" applyBorder="1" applyAlignment="1">
      <alignment horizontal="center" vertical="center"/>
    </xf>
    <xf numFmtId="44" fontId="1" fillId="0" borderId="0" xfId="2" applyFont="1" applyFill="1" applyBorder="1" applyAlignment="1">
      <alignment horizontal="center" vertical="center"/>
    </xf>
    <xf numFmtId="0" fontId="2" fillId="0" borderId="0" xfId="7" applyFont="1" applyAlignment="1">
      <alignment horizontal="center"/>
    </xf>
    <xf numFmtId="0" fontId="1" fillId="0" borderId="0" xfId="7"/>
    <xf numFmtId="0" fontId="1" fillId="0" borderId="0" xfId="7" applyAlignment="1">
      <alignment vertical="center"/>
    </xf>
    <xf numFmtId="166" fontId="1" fillId="0" borderId="0" xfId="7" applyNumberFormat="1" applyBorder="1" applyAlignment="1">
      <alignment vertical="center"/>
    </xf>
    <xf numFmtId="166" fontId="1" fillId="0" borderId="0" xfId="7" applyNumberFormat="1" applyAlignment="1">
      <alignment vertical="center"/>
    </xf>
    <xf numFmtId="166" fontId="1" fillId="0" borderId="0" xfId="7" applyNumberFormat="1"/>
    <xf numFmtId="3" fontId="2" fillId="0" borderId="0" xfId="7" applyNumberFormat="1" applyFont="1"/>
    <xf numFmtId="3" fontId="2" fillId="0" borderId="0" xfId="7" applyNumberFormat="1" applyFont="1" applyAlignment="1">
      <alignment horizontal="center"/>
    </xf>
    <xf numFmtId="164" fontId="2" fillId="0" borderId="0" xfId="7" applyNumberFormat="1" applyFont="1" applyAlignment="1">
      <alignment horizontal="center"/>
    </xf>
    <xf numFmtId="166" fontId="2" fillId="0" borderId="0" xfId="7" applyNumberFormat="1" applyFont="1" applyBorder="1" applyAlignment="1">
      <alignment vertical="center"/>
    </xf>
    <xf numFmtId="166" fontId="1" fillId="0" borderId="0" xfId="7" applyNumberFormat="1" applyFill="1" applyBorder="1" applyAlignment="1">
      <alignment vertical="center"/>
    </xf>
    <xf numFmtId="0" fontId="0" fillId="2" borderId="0" xfId="0" applyFill="1"/>
    <xf numFmtId="0" fontId="1" fillId="0" borderId="2" xfId="7" applyBorder="1" applyAlignment="1">
      <alignment vertical="center"/>
    </xf>
    <xf numFmtId="166" fontId="1" fillId="0" borderId="3" xfId="7" applyNumberFormat="1" applyBorder="1" applyAlignment="1">
      <alignment vertical="center"/>
    </xf>
    <xf numFmtId="0" fontId="1" fillId="0" borderId="2" xfId="7" applyFont="1" applyBorder="1" applyAlignment="1">
      <alignment vertical="center"/>
    </xf>
    <xf numFmtId="0" fontId="1" fillId="0" borderId="2" xfId="7" applyBorder="1" applyAlignment="1">
      <alignment horizontal="left" vertical="center"/>
    </xf>
    <xf numFmtId="0" fontId="2" fillId="0" borderId="9" xfId="0" applyFont="1" applyBorder="1"/>
    <xf numFmtId="0" fontId="2" fillId="0" borderId="10" xfId="0" applyFont="1" applyBorder="1"/>
    <xf numFmtId="3" fontId="2" fillId="0" borderId="10" xfId="0" applyNumberFormat="1" applyFont="1" applyBorder="1"/>
    <xf numFmtId="0" fontId="2" fillId="0" borderId="11" xfId="0" applyFont="1" applyBorder="1"/>
    <xf numFmtId="0" fontId="2" fillId="0" borderId="10" xfId="0" applyFont="1" applyBorder="1" applyAlignment="1">
      <alignment horizontal="center"/>
    </xf>
    <xf numFmtId="0" fontId="2" fillId="0" borderId="11" xfId="0" applyFont="1" applyBorder="1" applyAlignment="1">
      <alignment horizontal="center"/>
    </xf>
    <xf numFmtId="0" fontId="0" fillId="0" borderId="10" xfId="0" applyBorder="1"/>
    <xf numFmtId="3" fontId="2" fillId="0" borderId="10" xfId="0" applyNumberFormat="1" applyFont="1" applyBorder="1" applyAlignment="1">
      <alignment horizontal="center" vertical="center"/>
    </xf>
    <xf numFmtId="3" fontId="2" fillId="0" borderId="10" xfId="0" applyNumberFormat="1" applyFont="1" applyBorder="1" applyAlignment="1">
      <alignment horizontal="center"/>
    </xf>
    <xf numFmtId="3" fontId="2" fillId="0" borderId="11" xfId="0" applyNumberFormat="1" applyFont="1" applyBorder="1" applyAlignment="1">
      <alignment horizontal="center"/>
    </xf>
    <xf numFmtId="3" fontId="1" fillId="0" borderId="0" xfId="0" applyNumberFormat="1" applyFont="1"/>
    <xf numFmtId="0" fontId="8" fillId="0" borderId="0" xfId="7" applyFont="1"/>
    <xf numFmtId="44" fontId="1" fillId="0" borderId="11" xfId="2" applyFont="1" applyBorder="1" applyAlignment="1">
      <alignment horizontal="center" vertical="center" wrapText="1"/>
    </xf>
    <xf numFmtId="167" fontId="1" fillId="0" borderId="0" xfId="7" applyNumberFormat="1" applyBorder="1" applyAlignment="1">
      <alignment vertical="center"/>
    </xf>
    <xf numFmtId="168" fontId="1" fillId="0" borderId="0" xfId="7" applyNumberFormat="1" applyFont="1" applyFill="1" applyBorder="1" applyAlignment="1">
      <alignment horizontal="center" vertical="center"/>
    </xf>
    <xf numFmtId="0" fontId="11" fillId="0" borderId="0" xfId="10"/>
    <xf numFmtId="169" fontId="1" fillId="0" borderId="0" xfId="7" applyNumberFormat="1" applyFont="1"/>
    <xf numFmtId="43" fontId="1" fillId="0" borderId="0" xfId="1" applyFont="1" applyFill="1"/>
    <xf numFmtId="170" fontId="2" fillId="0" borderId="0" xfId="0" applyNumberFormat="1" applyFont="1" applyFill="1" applyBorder="1" applyAlignment="1">
      <alignment horizontal="center"/>
    </xf>
    <xf numFmtId="0" fontId="12" fillId="0" borderId="0" xfId="0" applyFont="1" applyFill="1" applyBorder="1" applyAlignment="1">
      <alignment horizontal="left" vertical="center"/>
    </xf>
    <xf numFmtId="0" fontId="0" fillId="0" borderId="0" xfId="0" applyFill="1" applyBorder="1" applyAlignment="1">
      <alignment vertical="center"/>
    </xf>
    <xf numFmtId="14" fontId="1" fillId="0" borderId="0" xfId="7" applyNumberFormat="1"/>
    <xf numFmtId="14" fontId="1" fillId="0" borderId="2" xfId="0" applyNumberFormat="1" applyFont="1" applyBorder="1" applyAlignment="1">
      <alignment horizontal="center" vertical="center"/>
    </xf>
    <xf numFmtId="166" fontId="2" fillId="0" borderId="0" xfId="7" applyNumberFormat="1" applyFont="1"/>
    <xf numFmtId="165" fontId="1" fillId="0" borderId="0" xfId="1" applyNumberFormat="1"/>
    <xf numFmtId="171" fontId="1" fillId="0" borderId="0" xfId="1" applyNumberFormat="1"/>
    <xf numFmtId="43" fontId="1" fillId="0" borderId="0" xfId="7" applyNumberFormat="1"/>
    <xf numFmtId="14" fontId="1" fillId="0" borderId="2" xfId="0" applyNumberFormat="1" applyFont="1" applyFill="1" applyBorder="1" applyAlignment="1">
      <alignment horizontal="center" vertical="center"/>
    </xf>
    <xf numFmtId="171" fontId="1" fillId="0" borderId="0" xfId="7" applyNumberFormat="1"/>
    <xf numFmtId="0" fontId="2" fillId="0" borderId="0" xfId="0" applyFont="1" applyAlignment="1">
      <alignment vertical="center" wrapText="1"/>
    </xf>
    <xf numFmtId="0" fontId="2" fillId="0" borderId="0" xfId="0" applyFont="1" applyAlignment="1">
      <alignment wrapText="1"/>
    </xf>
    <xf numFmtId="0" fontId="2" fillId="0" borderId="0" xfId="0" applyFont="1" applyAlignment="1">
      <alignment horizontal="left" wrapText="1"/>
    </xf>
    <xf numFmtId="165" fontId="1" fillId="0" borderId="0" xfId="1" applyNumberFormat="1" applyAlignment="1">
      <alignment vertical="center"/>
    </xf>
    <xf numFmtId="43" fontId="1" fillId="0" borderId="0" xfId="1" applyNumberFormat="1"/>
    <xf numFmtId="0" fontId="0" fillId="0" borderId="0" xfId="0" applyAlignment="1">
      <alignment vertical="center"/>
    </xf>
    <xf numFmtId="0" fontId="2" fillId="2" borderId="0" xfId="0" applyFont="1" applyFill="1" applyBorder="1" applyAlignment="1">
      <alignment vertical="center" wrapText="1"/>
    </xf>
    <xf numFmtId="0" fontId="13" fillId="2" borderId="0" xfId="0" applyFont="1" applyFill="1" applyBorder="1" applyAlignment="1">
      <alignment vertical="center" wrapText="1"/>
    </xf>
    <xf numFmtId="0" fontId="1" fillId="0" borderId="0" xfId="0" applyFont="1" applyAlignment="1">
      <alignment horizontal="left" vertical="center" wrapText="1"/>
    </xf>
    <xf numFmtId="0" fontId="2" fillId="0" borderId="4" xfId="7" applyFont="1" applyFill="1" applyBorder="1" applyAlignment="1">
      <alignment horizontal="left" vertical="center"/>
    </xf>
    <xf numFmtId="0" fontId="2" fillId="0" borderId="0" xfId="0" applyFont="1" applyAlignment="1">
      <alignment horizontal="right"/>
    </xf>
    <xf numFmtId="0" fontId="2" fillId="0" borderId="0" xfId="7" applyFont="1" applyAlignment="1">
      <alignment horizontal="right" vertical="center"/>
    </xf>
    <xf numFmtId="0" fontId="2" fillId="0" borderId="0" xfId="0" applyFont="1" applyBorder="1" applyAlignment="1">
      <alignment horizontal="right"/>
    </xf>
    <xf numFmtId="44" fontId="13" fillId="0" borderId="3" xfId="6" applyFont="1" applyFill="1" applyBorder="1" applyAlignment="1">
      <alignment horizontal="center" vertical="center"/>
    </xf>
    <xf numFmtId="0" fontId="0" fillId="0" borderId="0" xfId="0" applyNumberFormat="1"/>
    <xf numFmtId="3" fontId="0" fillId="0" borderId="0" xfId="0" applyNumberFormat="1"/>
    <xf numFmtId="172" fontId="2" fillId="0" borderId="0" xfId="0" applyNumberFormat="1" applyFont="1" applyAlignment="1">
      <alignment horizontal="center"/>
    </xf>
    <xf numFmtId="0" fontId="1" fillId="0" borderId="0" xfId="0" applyFont="1" applyAlignment="1">
      <alignment horizontal="left" vertical="center" wrapText="1"/>
    </xf>
    <xf numFmtId="44" fontId="2" fillId="0" borderId="3" xfId="6" applyFont="1" applyFill="1" applyBorder="1" applyAlignment="1">
      <alignment horizontal="center" vertical="center"/>
    </xf>
    <xf numFmtId="43" fontId="3" fillId="0" borderId="0" xfId="0" applyNumberFormat="1" applyFont="1"/>
    <xf numFmtId="166" fontId="2" fillId="0" borderId="5" xfId="7" applyNumberFormat="1" applyFont="1" applyBorder="1" applyAlignment="1">
      <alignment vertical="center"/>
    </xf>
    <xf numFmtId="167" fontId="2" fillId="0" borderId="5" xfId="7" applyNumberFormat="1" applyFont="1" applyBorder="1" applyAlignment="1">
      <alignment vertical="center"/>
    </xf>
    <xf numFmtId="165" fontId="2" fillId="0" borderId="0" xfId="1" applyNumberFormat="1" applyFont="1"/>
    <xf numFmtId="171" fontId="2" fillId="0" borderId="0" xfId="7" applyNumberFormat="1" applyFont="1"/>
    <xf numFmtId="0" fontId="8" fillId="0" borderId="0" xfId="0" applyFont="1" applyFill="1"/>
    <xf numFmtId="0" fontId="2" fillId="0" borderId="0" xfId="0" applyFont="1" applyFill="1"/>
    <xf numFmtId="0" fontId="2" fillId="0" borderId="0" xfId="0" applyFont="1" applyFill="1" applyAlignment="1">
      <alignment horizontal="center"/>
    </xf>
    <xf numFmtId="0" fontId="2" fillId="0" borderId="9" xfId="0" applyFont="1" applyFill="1" applyBorder="1" applyAlignment="1">
      <alignment horizontal="left"/>
    </xf>
    <xf numFmtId="0" fontId="2" fillId="0" borderId="10" xfId="0" applyFont="1" applyFill="1" applyBorder="1" applyAlignment="1">
      <alignment horizontal="center"/>
    </xf>
    <xf numFmtId="0" fontId="0" fillId="0" borderId="0" xfId="0" applyFill="1"/>
    <xf numFmtId="0" fontId="2" fillId="0" borderId="0" xfId="0" applyFont="1" applyFill="1" applyAlignment="1">
      <alignment horizontal="left" vertical="center"/>
    </xf>
    <xf numFmtId="3" fontId="2" fillId="0" borderId="0" xfId="0" applyNumberFormat="1" applyFont="1" applyFill="1"/>
    <xf numFmtId="0" fontId="13" fillId="0" borderId="0" xfId="0" applyFont="1" applyFill="1" applyBorder="1" applyAlignment="1">
      <alignment vertical="center" wrapText="1"/>
    </xf>
    <xf numFmtId="3" fontId="0" fillId="0" borderId="0" xfId="0" applyNumberFormat="1" applyFill="1"/>
    <xf numFmtId="0" fontId="1" fillId="0" borderId="0" xfId="0" applyFont="1" applyAlignment="1">
      <alignment horizontal="center" wrapText="1"/>
    </xf>
    <xf numFmtId="0" fontId="14" fillId="0" borderId="0" xfId="7" applyFont="1" applyBorder="1" applyAlignment="1">
      <alignment vertical="center"/>
    </xf>
    <xf numFmtId="44" fontId="13" fillId="0" borderId="3" xfId="2" applyFont="1" applyFill="1" applyBorder="1" applyAlignment="1">
      <alignment horizontal="center" vertical="center"/>
    </xf>
    <xf numFmtId="0" fontId="7" fillId="0" borderId="0" xfId="0" applyFont="1" applyAlignment="1">
      <alignment horizontal="centerContinuous" vertical="center"/>
    </xf>
    <xf numFmtId="0" fontId="16" fillId="0" borderId="0" xfId="7" applyFont="1" applyAlignment="1">
      <alignment horizontal="centerContinuous" vertical="center"/>
    </xf>
    <xf numFmtId="0" fontId="1" fillId="0" borderId="0" xfId="0" applyFont="1" applyFill="1" applyAlignment="1">
      <alignment horizontal="center" wrapText="1"/>
    </xf>
    <xf numFmtId="0" fontId="18" fillId="0" borderId="0" xfId="0" applyFont="1" applyAlignment="1">
      <alignment horizontal="centerContinuous" vertical="center"/>
    </xf>
    <xf numFmtId="0" fontId="19" fillId="0" borderId="0" xfId="7" applyFont="1" applyAlignment="1">
      <alignment horizontal="centerContinuous" vertical="center"/>
    </xf>
    <xf numFmtId="0" fontId="20" fillId="0" borderId="0" xfId="7" applyFont="1" applyAlignment="1">
      <alignment horizontal="centerContinuous" vertical="center"/>
    </xf>
    <xf numFmtId="0" fontId="21" fillId="0" borderId="0" xfId="0" applyFont="1" applyFill="1"/>
    <xf numFmtId="0" fontId="21" fillId="0" borderId="0" xfId="0" applyFont="1" applyAlignment="1">
      <alignment horizontal="center"/>
    </xf>
    <xf numFmtId="0" fontId="22" fillId="0" borderId="0" xfId="0" applyFont="1"/>
    <xf numFmtId="0" fontId="23" fillId="0" borderId="0" xfId="0" applyFont="1" applyAlignment="1">
      <alignment horizontal="centerContinuous" vertical="center"/>
    </xf>
    <xf numFmtId="0" fontId="24" fillId="0" borderId="0" xfId="0" applyFont="1" applyAlignment="1">
      <alignment horizontal="centerContinuous" vertical="center"/>
    </xf>
    <xf numFmtId="0" fontId="23" fillId="0" borderId="0" xfId="0" applyFont="1" applyAlignment="1">
      <alignment horizontal="centerContinuous" vertical="center" wrapText="1"/>
    </xf>
    <xf numFmtId="0" fontId="25" fillId="3" borderId="6"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3" borderId="8" xfId="0" applyFont="1" applyFill="1" applyBorder="1" applyAlignment="1">
      <alignment horizontal="center" vertical="center" wrapText="1"/>
    </xf>
    <xf numFmtId="3" fontId="25" fillId="3" borderId="1" xfId="0" applyNumberFormat="1" applyFont="1" applyFill="1" applyBorder="1" applyAlignment="1">
      <alignment horizontal="center"/>
    </xf>
    <xf numFmtId="0" fontId="25" fillId="3" borderId="6" xfId="7" applyNumberFormat="1" applyFont="1" applyFill="1" applyBorder="1" applyAlignment="1">
      <alignment horizontal="center" vertical="center"/>
    </xf>
    <xf numFmtId="166" fontId="25" fillId="3" borderId="7" xfId="7" applyNumberFormat="1" applyFont="1" applyFill="1" applyBorder="1" applyAlignment="1">
      <alignment horizontal="center" vertical="center"/>
    </xf>
    <xf numFmtId="166" fontId="25" fillId="3" borderId="8" xfId="7" applyNumberFormat="1" applyFont="1" applyFill="1" applyBorder="1" applyAlignment="1">
      <alignment horizontal="center" vertical="center"/>
    </xf>
    <xf numFmtId="170" fontId="25" fillId="3" borderId="1" xfId="0" applyNumberFormat="1" applyFont="1" applyFill="1" applyBorder="1" applyAlignment="1">
      <alignment horizontal="right"/>
    </xf>
    <xf numFmtId="3" fontId="25" fillId="3" borderId="1" xfId="0" applyNumberFormat="1" applyFont="1" applyFill="1" applyBorder="1" applyAlignment="1">
      <alignment horizontal="center" vertical="center"/>
    </xf>
    <xf numFmtId="0" fontId="0" fillId="0" borderId="10" xfId="0" applyBorder="1" applyAlignment="1">
      <alignment horizontal="center"/>
    </xf>
    <xf numFmtId="0" fontId="1" fillId="0" borderId="0" xfId="7" applyFont="1" applyFill="1" applyBorder="1" applyAlignment="1">
      <alignment horizontal="left" vertical="center"/>
    </xf>
    <xf numFmtId="14" fontId="1" fillId="0" borderId="0" xfId="0" applyNumberFormat="1" applyFont="1" applyFill="1" applyBorder="1" applyAlignment="1">
      <alignment horizontal="center" vertical="center"/>
    </xf>
    <xf numFmtId="44" fontId="13" fillId="0" borderId="0" xfId="6" applyFont="1" applyFill="1" applyBorder="1" applyAlignment="1">
      <alignment horizontal="center" vertical="center"/>
    </xf>
    <xf numFmtId="0" fontId="25" fillId="3" borderId="10" xfId="0" applyFont="1" applyFill="1" applyBorder="1" applyAlignment="1">
      <alignment horizontal="center" vertical="center" wrapText="1"/>
    </xf>
    <xf numFmtId="0" fontId="1" fillId="0" borderId="0" xfId="7" applyFont="1" applyFill="1" applyAlignment="1">
      <alignment horizontal="center" vertical="center" wrapText="1"/>
    </xf>
    <xf numFmtId="0" fontId="1" fillId="0" borderId="0" xfId="7" applyFont="1" applyFill="1" applyAlignment="1">
      <alignment horizontal="center" vertical="center"/>
    </xf>
    <xf numFmtId="0" fontId="1" fillId="0" borderId="0" xfId="7" applyNumberFormat="1" applyFont="1" applyFill="1" applyAlignment="1">
      <alignment horizontal="center" vertical="center"/>
    </xf>
    <xf numFmtId="3" fontId="1" fillId="0" borderId="0" xfId="7" applyNumberFormat="1"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wrapText="1"/>
    </xf>
    <xf numFmtId="14" fontId="0" fillId="0" borderId="0" xfId="0" applyNumberFormat="1" applyFont="1" applyFill="1" applyBorder="1" applyAlignment="1">
      <alignment horizontal="center" vertical="center"/>
    </xf>
    <xf numFmtId="0" fontId="0" fillId="0" borderId="0" xfId="7" applyFont="1" applyFill="1" applyAlignment="1">
      <alignment horizontal="center" vertical="center" wrapText="1"/>
    </xf>
    <xf numFmtId="0" fontId="0" fillId="0" borderId="0" xfId="7" applyFont="1" applyFill="1" applyAlignment="1">
      <alignment horizontal="center" vertical="center"/>
    </xf>
    <xf numFmtId="0" fontId="0" fillId="0" borderId="0" xfId="7" applyNumberFormat="1" applyFont="1" applyFill="1" applyAlignment="1">
      <alignment horizontal="center" vertical="center"/>
    </xf>
    <xf numFmtId="3" fontId="0" fillId="0" borderId="0" xfId="7" applyNumberFormat="1" applyFont="1" applyFill="1" applyAlignment="1">
      <alignment horizontal="center" vertical="center"/>
    </xf>
    <xf numFmtId="44" fontId="0" fillId="0" borderId="0" xfId="2" applyFont="1" applyFill="1" applyBorder="1" applyAlignment="1">
      <alignment horizontal="center" vertical="center"/>
    </xf>
    <xf numFmtId="44" fontId="26" fillId="0" borderId="0" xfId="6" applyFont="1" applyFill="1" applyBorder="1" applyAlignment="1">
      <alignment horizontal="center" vertical="center"/>
    </xf>
    <xf numFmtId="0" fontId="2" fillId="0" borderId="9" xfId="7" applyFont="1" applyFill="1" applyBorder="1" applyAlignment="1">
      <alignment horizontal="left" vertical="center"/>
    </xf>
    <xf numFmtId="0" fontId="1" fillId="0" borderId="0" xfId="0" applyFont="1" applyAlignment="1">
      <alignment horizontal="center" vertical="center" wrapText="1"/>
    </xf>
    <xf numFmtId="44" fontId="27" fillId="0" borderId="0" xfId="6" applyFont="1" applyFill="1" applyBorder="1" applyAlignment="1">
      <alignment horizontal="center" vertical="center"/>
    </xf>
    <xf numFmtId="14" fontId="1" fillId="0" borderId="9" xfId="0" applyNumberFormat="1" applyFont="1" applyFill="1" applyBorder="1" applyAlignment="1">
      <alignment horizontal="center" vertical="center"/>
    </xf>
    <xf numFmtId="0" fontId="1" fillId="0" borderId="10" xfId="7" applyFont="1" applyFill="1" applyBorder="1" applyAlignment="1">
      <alignment horizontal="center" vertical="center" wrapText="1"/>
    </xf>
    <xf numFmtId="0" fontId="1" fillId="0" borderId="10" xfId="7" applyFont="1" applyFill="1" applyBorder="1" applyAlignment="1">
      <alignment horizontal="center" vertical="center"/>
    </xf>
    <xf numFmtId="3" fontId="1" fillId="0" borderId="10" xfId="7" applyNumberFormat="1" applyFont="1" applyFill="1" applyBorder="1" applyAlignment="1">
      <alignment horizontal="center" vertical="center"/>
    </xf>
    <xf numFmtId="44" fontId="13" fillId="0" borderId="11" xfId="6" applyFont="1" applyFill="1" applyBorder="1" applyAlignment="1">
      <alignment horizontal="center" vertical="center"/>
    </xf>
    <xf numFmtId="171" fontId="0" fillId="0" borderId="0" xfId="1" applyNumberFormat="1" applyFont="1"/>
    <xf numFmtId="44" fontId="2" fillId="0" borderId="0" xfId="2" applyFont="1" applyFill="1" applyBorder="1" applyAlignment="1">
      <alignment horizontal="center" vertical="center"/>
    </xf>
    <xf numFmtId="44" fontId="28" fillId="0" borderId="0" xfId="6"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Alignment="1">
      <alignment horizontal="center" vertical="center" wrapText="1"/>
    </xf>
    <xf numFmtId="43" fontId="2" fillId="0" borderId="0" xfId="1" applyNumberFormat="1" applyFont="1"/>
    <xf numFmtId="44" fontId="29" fillId="0" borderId="0" xfId="6" applyFont="1" applyFill="1" applyBorder="1" applyAlignment="1">
      <alignment horizontal="center" vertical="center"/>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0" fillId="2" borderId="0" xfId="0" applyFill="1" applyAlignment="1">
      <alignment horizontal="center" vertical="center"/>
    </xf>
    <xf numFmtId="0" fontId="13" fillId="2" borderId="0" xfId="0" applyFont="1" applyFill="1" applyBorder="1" applyAlignment="1">
      <alignment horizontal="left" vertical="center"/>
    </xf>
    <xf numFmtId="0" fontId="13" fillId="2" borderId="0" xfId="0" applyFont="1" applyFill="1" applyAlignment="1">
      <alignment horizontal="left" vertical="center" wrapText="1"/>
    </xf>
    <xf numFmtId="0" fontId="13" fillId="2" borderId="0" xfId="0" applyFont="1" applyFill="1" applyBorder="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10" xfId="7" applyFont="1" applyBorder="1" applyAlignment="1">
      <alignment horizontal="center" vertical="center"/>
    </xf>
  </cellXfs>
  <cellStyles count="11">
    <cellStyle name="Comma" xfId="1" builtinId="3"/>
    <cellStyle name="Comma 2" xfId="8"/>
    <cellStyle name="Currency" xfId="2" builtinId="4"/>
    <cellStyle name="Currency 2" xfId="3"/>
    <cellStyle name="Currency 2 2" xfId="6"/>
    <cellStyle name="Currency 3" xfId="9"/>
    <cellStyle name="Hyperlink" xfId="10" builtinId="8"/>
    <cellStyle name="Normal" xfId="0" builtinId="0"/>
    <cellStyle name="Normal 2" xfId="4"/>
    <cellStyle name="Normal 2 2" xfId="7"/>
    <cellStyle name="Normal 3" xfId="5"/>
  </cellStyles>
  <dxfs count="16">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9" formatCode="m/d/yyyy"/>
      <fill>
        <patternFill patternType="none">
          <fgColor indexed="64"/>
          <bgColor auto="1"/>
        </patternFill>
      </fill>
      <alignment horizontal="center" vertical="center" textRotation="0" wrapText="0" indent="0" justifyLastLine="0" shrinkToFit="0" readingOrder="0"/>
    </dxf>
    <dxf>
      <border outline="0">
        <left style="medium">
          <color indexed="64"/>
        </left>
        <right style="medium">
          <color indexed="64"/>
        </right>
        <top style="medium">
          <color auto="1"/>
        </top>
      </border>
    </dxf>
    <dxf>
      <fill>
        <patternFill patternType="none">
          <fgColor indexed="64"/>
          <bgColor auto="1"/>
        </patternFill>
      </fill>
    </dxf>
    <dxf>
      <border outline="0">
        <bottom style="medium">
          <color auto="1"/>
        </bottom>
      </border>
    </dxf>
    <dxf>
      <font>
        <b/>
        <i val="0"/>
        <strike val="0"/>
        <condense val="0"/>
        <extend val="0"/>
        <outline val="0"/>
        <shadow val="0"/>
        <u val="none"/>
        <vertAlign val="baseline"/>
        <sz val="10"/>
        <color theme="0"/>
        <name val="Arial"/>
        <scheme val="none"/>
      </font>
      <fill>
        <patternFill patternType="solid">
          <fgColor indexed="64"/>
          <bgColor rgb="FF167441"/>
        </patternFill>
      </fill>
      <alignment horizontal="center" vertical="center" textRotation="0" wrapText="1" indent="0" justifyLastLine="0" shrinkToFit="0" readingOrder="0"/>
    </dxf>
  </dxfs>
  <tableStyles count="0" defaultTableStyle="TableStyleMedium9" defaultPivotStyle="PivotStyleLight16"/>
  <colors>
    <mruColors>
      <color rgb="FF167441"/>
      <color rgb="FF9CECC0"/>
      <color rgb="FF1C9452"/>
      <color rgb="FFBAFD95"/>
      <color rgb="FFBAFDBD"/>
      <color rgb="FF146837"/>
      <color rgb="FF006012"/>
      <color rgb="FF1E8A00"/>
      <color rgb="FF94FC5A"/>
      <color rgb="FF4BC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31</xdr:row>
      <xdr:rowOff>19050</xdr:rowOff>
    </xdr:from>
    <xdr:to>
      <xdr:col>12</xdr:col>
      <xdr:colOff>447585</xdr:colOff>
      <xdr:row>37</xdr:row>
      <xdr:rowOff>85725</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5" y="5038725"/>
          <a:ext cx="5029110" cy="1038225"/>
        </a:xfrm>
        <a:prstGeom prst="rect">
          <a:avLst/>
        </a:prstGeom>
      </xdr:spPr>
    </xdr:pic>
    <xdr:clientData/>
  </xdr:twoCellAnchor>
  <xdr:twoCellAnchor>
    <xdr:from>
      <xdr:col>0</xdr:col>
      <xdr:colOff>123825</xdr:colOff>
      <xdr:row>1</xdr:row>
      <xdr:rowOff>142875</xdr:rowOff>
    </xdr:from>
    <xdr:to>
      <xdr:col>3</xdr:col>
      <xdr:colOff>32385</xdr:colOff>
      <xdr:row>38</xdr:row>
      <xdr:rowOff>19050</xdr:rowOff>
    </xdr:to>
    <xdr:sp macro="" textlink="">
      <xdr:nvSpPr>
        <xdr:cNvPr id="3" name="Rounded Rectangle 2">
          <a:extLst>
            <a:ext uri="{FF2B5EF4-FFF2-40B4-BE49-F238E27FC236}">
              <a16:creationId xmlns="" xmlns:a16="http://schemas.microsoft.com/office/drawing/2014/main" id="{00000000-0008-0000-0000-000003000000}"/>
            </a:ext>
          </a:extLst>
        </xdr:cNvPr>
        <xdr:cNvSpPr/>
      </xdr:nvSpPr>
      <xdr:spPr>
        <a:xfrm>
          <a:off x="123825" y="304800"/>
          <a:ext cx="1737360" cy="5867400"/>
        </a:xfrm>
        <a:prstGeom prst="roundRect">
          <a:avLst>
            <a:gd name="adj" fmla="val 10000"/>
          </a:avLst>
        </a:prstGeom>
        <a:ln>
          <a:solidFill>
            <a:srgbClr val="1E8A00">
              <a:alpha val="89804"/>
            </a:srgbClr>
          </a:solidFill>
        </a:ln>
      </xdr:spPr>
      <xdr:style>
        <a:lnRef idx="2">
          <a:schemeClr val="accent5">
            <a:alpha val="90000"/>
            <a:hueOff val="0"/>
            <a:satOff val="0"/>
            <a:lumOff val="0"/>
            <a:alphaOff val="0"/>
          </a:schemeClr>
        </a:lnRef>
        <a:fillRef idx="1">
          <a:schemeClr val="lt1">
            <a:alpha val="90000"/>
            <a:tint val="40000"/>
            <a:hueOff val="0"/>
            <a:satOff val="0"/>
            <a:lumOff val="0"/>
            <a:alphaOff val="0"/>
          </a:schemeClr>
        </a:fillRef>
        <a:effectRef idx="0">
          <a:schemeClr val="lt1">
            <a:alpha val="90000"/>
            <a:tint val="40000"/>
            <a:hueOff val="0"/>
            <a:satOff val="0"/>
            <a:lumOff val="0"/>
            <a:alphaOff val="0"/>
          </a:schemeClr>
        </a:effectRef>
        <a:fontRef idx="minor">
          <a:schemeClr val="dk1">
            <a:hueOff val="0"/>
            <a:satOff val="0"/>
            <a:lumOff val="0"/>
            <a:alphaOff val="0"/>
          </a:schemeClr>
        </a:fontRef>
      </xdr:style>
      <xdr:txBody>
        <a:bodyPr wrap="square"/>
        <a:lstStyle/>
        <a:p>
          <a:endParaRPr lang="en-US"/>
        </a:p>
      </xdr:txBody>
    </xdr:sp>
    <xdr:clientData/>
  </xdr:twoCellAnchor>
  <xdr:twoCellAnchor>
    <xdr:from>
      <xdr:col>0</xdr:col>
      <xdr:colOff>195262</xdr:colOff>
      <xdr:row>3</xdr:row>
      <xdr:rowOff>57150</xdr:rowOff>
    </xdr:from>
    <xdr:to>
      <xdr:col>2</xdr:col>
      <xdr:colOff>576262</xdr:colOff>
      <xdr:row>11</xdr:row>
      <xdr:rowOff>133350</xdr:rowOff>
    </xdr:to>
    <xdr:sp macro="" textlink="">
      <xdr:nvSpPr>
        <xdr:cNvPr id="4" name="Rounded Rectangle 3">
          <a:extLst>
            <a:ext uri="{FF2B5EF4-FFF2-40B4-BE49-F238E27FC236}">
              <a16:creationId xmlns="" xmlns:a16="http://schemas.microsoft.com/office/drawing/2014/main" id="{00000000-0008-0000-0000-000004000000}"/>
            </a:ext>
          </a:extLst>
        </xdr:cNvPr>
        <xdr:cNvSpPr/>
      </xdr:nvSpPr>
      <xdr:spPr>
        <a:xfrm>
          <a:off x="195262" y="542925"/>
          <a:ext cx="1600200" cy="1371600"/>
        </a:xfrm>
        <a:prstGeom prst="roundRect">
          <a:avLst>
            <a:gd name="adj" fmla="val 10000"/>
          </a:avLst>
        </a:prstGeom>
        <a:blipFill rotWithShape="0">
          <a:blip xmlns:r="http://schemas.openxmlformats.org/officeDocument/2006/relationships" r:embed="rId2"/>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15</xdr:row>
      <xdr:rowOff>114300</xdr:rowOff>
    </xdr:from>
    <xdr:to>
      <xdr:col>2</xdr:col>
      <xdr:colOff>576262</xdr:colOff>
      <xdr:row>24</xdr:row>
      <xdr:rowOff>28575</xdr:rowOff>
    </xdr:to>
    <xdr:sp macro="" textlink="">
      <xdr:nvSpPr>
        <xdr:cNvPr id="7" name="Rounded Rectangle 6">
          <a:extLst>
            <a:ext uri="{FF2B5EF4-FFF2-40B4-BE49-F238E27FC236}">
              <a16:creationId xmlns="" xmlns:a16="http://schemas.microsoft.com/office/drawing/2014/main" id="{00000000-0008-0000-0000-000007000000}"/>
            </a:ext>
          </a:extLst>
        </xdr:cNvPr>
        <xdr:cNvSpPr/>
      </xdr:nvSpPr>
      <xdr:spPr>
        <a:xfrm>
          <a:off x="195262" y="2543175"/>
          <a:ext cx="1600200" cy="1381125"/>
        </a:xfrm>
        <a:prstGeom prst="roundRect">
          <a:avLst>
            <a:gd name="adj" fmla="val 10000"/>
          </a:avLst>
        </a:prstGeom>
        <a:blipFill>
          <a:blip xmlns:r="http://schemas.openxmlformats.org/officeDocument/2006/relationships" r:embed="rId3"/>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28</xdr:row>
      <xdr:rowOff>9525</xdr:rowOff>
    </xdr:from>
    <xdr:to>
      <xdr:col>2</xdr:col>
      <xdr:colOff>576262</xdr:colOff>
      <xdr:row>36</xdr:row>
      <xdr:rowOff>85725</xdr:rowOff>
    </xdr:to>
    <xdr:sp macro="" textlink="">
      <xdr:nvSpPr>
        <xdr:cNvPr id="8" name="Rounded Rectangle 7">
          <a:extLst>
            <a:ext uri="{FF2B5EF4-FFF2-40B4-BE49-F238E27FC236}">
              <a16:creationId xmlns="" xmlns:a16="http://schemas.microsoft.com/office/drawing/2014/main" id="{00000000-0008-0000-0000-000008000000}"/>
            </a:ext>
          </a:extLst>
        </xdr:cNvPr>
        <xdr:cNvSpPr/>
      </xdr:nvSpPr>
      <xdr:spPr>
        <a:xfrm>
          <a:off x="195262" y="4552950"/>
          <a:ext cx="1600200" cy="1371600"/>
        </a:xfrm>
        <a:prstGeom prst="roundRect">
          <a:avLst>
            <a:gd name="adj" fmla="val 10000"/>
          </a:avLst>
        </a:prstGeom>
        <a:blipFill>
          <a:blip xmlns:r="http://schemas.openxmlformats.org/officeDocument/2006/relationships" r:embed="rId4"/>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187036</xdr:colOff>
      <xdr:row>0</xdr:row>
      <xdr:rowOff>32038</xdr:rowOff>
    </xdr:from>
    <xdr:to>
      <xdr:col>9</xdr:col>
      <xdr:colOff>732790</xdr:colOff>
      <xdr:row>4</xdr:row>
      <xdr:rowOff>7639</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01036" y="32038"/>
          <a:ext cx="3546129" cy="6106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187036</xdr:colOff>
      <xdr:row>0</xdr:row>
      <xdr:rowOff>32038</xdr:rowOff>
    </xdr:from>
    <xdr:to>
      <xdr:col>9</xdr:col>
      <xdr:colOff>735965</xdr:colOff>
      <xdr:row>4</xdr:row>
      <xdr:rowOff>7639</xdr:rowOff>
    </xdr:to>
    <xdr:pic>
      <xdr:nvPicPr>
        <xdr:cNvPr id="2" name="Picture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01036" y="32038"/>
          <a:ext cx="3549304" cy="6106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187036</xdr:colOff>
      <xdr:row>0</xdr:row>
      <xdr:rowOff>32038</xdr:rowOff>
    </xdr:from>
    <xdr:to>
      <xdr:col>9</xdr:col>
      <xdr:colOff>735965</xdr:colOff>
      <xdr:row>4</xdr:row>
      <xdr:rowOff>7639</xdr:rowOff>
    </xdr:to>
    <xdr:pic>
      <xdr:nvPicPr>
        <xdr:cNvPr id="2" name="Picture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05786" y="32038"/>
          <a:ext cx="3549304" cy="6106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187036</xdr:colOff>
      <xdr:row>0</xdr:row>
      <xdr:rowOff>32038</xdr:rowOff>
    </xdr:from>
    <xdr:to>
      <xdr:col>9</xdr:col>
      <xdr:colOff>735965</xdr:colOff>
      <xdr:row>4</xdr:row>
      <xdr:rowOff>7639</xdr:rowOff>
    </xdr:to>
    <xdr:pic>
      <xdr:nvPicPr>
        <xdr:cNvPr id="2" name="Picture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5161" y="32038"/>
          <a:ext cx="3549304" cy="6106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187036</xdr:colOff>
      <xdr:row>0</xdr:row>
      <xdr:rowOff>32038</xdr:rowOff>
    </xdr:from>
    <xdr:to>
      <xdr:col>9</xdr:col>
      <xdr:colOff>735965</xdr:colOff>
      <xdr:row>4</xdr:row>
      <xdr:rowOff>7639</xdr:rowOff>
    </xdr:to>
    <xdr:pic>
      <xdr:nvPicPr>
        <xdr:cNvPr id="2" name="Picture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4536" y="32038"/>
          <a:ext cx="3549304" cy="6233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187036</xdr:colOff>
      <xdr:row>0</xdr:row>
      <xdr:rowOff>32038</xdr:rowOff>
    </xdr:from>
    <xdr:to>
      <xdr:col>9</xdr:col>
      <xdr:colOff>735965</xdr:colOff>
      <xdr:row>4</xdr:row>
      <xdr:rowOff>7639</xdr:rowOff>
    </xdr:to>
    <xdr:pic>
      <xdr:nvPicPr>
        <xdr:cNvPr id="2" name="Picture 1">
          <a:extLst>
            <a:ext uri="{FF2B5EF4-FFF2-40B4-BE49-F238E27FC236}">
              <a16:creationId xmlns="" xmlns:a16="http://schemas.microsoft.com/office/drawing/2014/main" id="{ED7B4BBE-86CA-441A-9F05-424A83B2F4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5161" y="32038"/>
          <a:ext cx="3549304" cy="61060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187036</xdr:colOff>
      <xdr:row>0</xdr:row>
      <xdr:rowOff>16163</xdr:rowOff>
    </xdr:from>
    <xdr:to>
      <xdr:col>9</xdr:col>
      <xdr:colOff>735965</xdr:colOff>
      <xdr:row>3</xdr:row>
      <xdr:rowOff>150514</xdr:rowOff>
    </xdr:to>
    <xdr:pic>
      <xdr:nvPicPr>
        <xdr:cNvPr id="2" name="Picture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62911" y="16163"/>
          <a:ext cx="3549304" cy="61060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75622</xdr:colOff>
      <xdr:row>0</xdr:row>
      <xdr:rowOff>47625</xdr:rowOff>
    </xdr:from>
    <xdr:to>
      <xdr:col>10</xdr:col>
      <xdr:colOff>729615</xdr:colOff>
      <xdr:row>4</xdr:row>
      <xdr:rowOff>48337</xdr:rowOff>
    </xdr:to>
    <xdr:pic>
      <xdr:nvPicPr>
        <xdr:cNvPr id="3" name="Picture 2">
          <a:extLst>
            <a:ext uri="{FF2B5EF4-FFF2-40B4-BE49-F238E27FC236}">
              <a16:creationId xmlns=""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65997" y="47625"/>
          <a:ext cx="3305118" cy="63571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793750</xdr:colOff>
      <xdr:row>0</xdr:row>
      <xdr:rowOff>19050</xdr:rowOff>
    </xdr:from>
    <xdr:to>
      <xdr:col>13</xdr:col>
      <xdr:colOff>706236</xdr:colOff>
      <xdr:row>4</xdr:row>
      <xdr:rowOff>10237</xdr:rowOff>
    </xdr:to>
    <xdr:pic>
      <xdr:nvPicPr>
        <xdr:cNvPr id="3" name="Picture 2">
          <a:extLst>
            <a:ext uri="{FF2B5EF4-FFF2-40B4-BE49-F238E27FC236}">
              <a16:creationId xmlns=""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04400" y="19050"/>
          <a:ext cx="3303386" cy="63888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220436</xdr:colOff>
      <xdr:row>0</xdr:row>
      <xdr:rowOff>43089</xdr:rowOff>
    </xdr:from>
    <xdr:to>
      <xdr:col>8</xdr:col>
      <xdr:colOff>670857</xdr:colOff>
      <xdr:row>4</xdr:row>
      <xdr:rowOff>25658</xdr:rowOff>
    </xdr:to>
    <xdr:pic>
      <xdr:nvPicPr>
        <xdr:cNvPr id="3" name="Picture 2">
          <a:extLst>
            <a:ext uri="{FF2B5EF4-FFF2-40B4-BE49-F238E27FC236}">
              <a16:creationId xmlns=""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29686" y="43089"/>
          <a:ext cx="3307921" cy="61756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933161</xdr:colOff>
      <xdr:row>0</xdr:row>
      <xdr:rowOff>32038</xdr:rowOff>
    </xdr:from>
    <xdr:to>
      <xdr:col>8</xdr:col>
      <xdr:colOff>1101090</xdr:colOff>
      <xdr:row>4</xdr:row>
      <xdr:rowOff>7639</xdr:rowOff>
    </xdr:to>
    <xdr:pic>
      <xdr:nvPicPr>
        <xdr:cNvPr id="2" name="Picture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18411" y="32038"/>
          <a:ext cx="3549304" cy="61060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1488786</xdr:colOff>
      <xdr:row>0</xdr:row>
      <xdr:rowOff>31750</xdr:rowOff>
    </xdr:from>
    <xdr:to>
      <xdr:col>11</xdr:col>
      <xdr:colOff>704215</xdr:colOff>
      <xdr:row>4</xdr:row>
      <xdr:rowOff>7351</xdr:rowOff>
    </xdr:to>
    <xdr:pic>
      <xdr:nvPicPr>
        <xdr:cNvPr id="2" name="Picture 1">
          <a:extLst>
            <a:ext uri="{FF2B5EF4-FFF2-40B4-BE49-F238E27FC236}">
              <a16:creationId xmlns=""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72911" y="31750"/>
          <a:ext cx="3549304" cy="61060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15768</xdr:colOff>
      <xdr:row>57</xdr:row>
      <xdr:rowOff>3026</xdr:rowOff>
    </xdr:from>
    <xdr:to>
      <xdr:col>5</xdr:col>
      <xdr:colOff>259608</xdr:colOff>
      <xdr:row>60</xdr:row>
      <xdr:rowOff>130958</xdr:rowOff>
    </xdr:to>
    <xdr:pic>
      <xdr:nvPicPr>
        <xdr:cNvPr id="2" name="Picture 1">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8" y="7956401"/>
          <a:ext cx="3291840" cy="6137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lobal%20Security%20and%20Supply/Regulatory%20Activities/Reports%20&amp;%20Analysis/Data%20Checks/Data%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A Raw Data - July"/>
      <sheetName val="Pivot Table - July"/>
      <sheetName val="Imports &amp; Exports"/>
      <sheetName val="In-Transit"/>
      <sheetName val="Puerto Rico"/>
      <sheetName val="CNG"/>
      <sheetName val="Country Code"/>
      <sheetName val="TransCheck"/>
      <sheetName val="Area"/>
      <sheetName val="eia-annual"/>
      <sheetName val="Transporters"/>
      <sheetName val="Data Check"/>
      <sheetName val="Pivot Table Comparison (Jan)"/>
      <sheetName val="Pivot Table Comparison (Feb)"/>
      <sheetName val="Pivot Table Comparison (Mar)"/>
      <sheetName val="PIVOT Feb"/>
      <sheetName val="EIA May"/>
      <sheetName val="PIVOT May"/>
      <sheetName val="Table 3g and 3i"/>
      <sheetName val="Pivot Table Comparison (JL)"/>
      <sheetName val="Pivot Table Comparison (AN)"/>
      <sheetName val="PIVOT"/>
      <sheetName val="Pivot Table - August"/>
      <sheetName val="EIA Raw Data - August"/>
      <sheetName val="EIA Raw Data - September"/>
      <sheetName val="Pivot Table - September"/>
      <sheetName val="EIA Raw Data - October"/>
      <sheetName val="Sheet2"/>
      <sheetName val="Sheet3"/>
      <sheetName val="Pivot Table - October"/>
      <sheetName val="Sheet1"/>
      <sheetName val="Pivot Table - November"/>
      <sheetName val="Sheet6"/>
      <sheetName val="Pivot Table - December"/>
      <sheetName val="Sheet4"/>
      <sheetName val="Sheet5"/>
      <sheetName val="Sheet7"/>
      <sheetName val="Sheet8"/>
      <sheetName val="Pivot Table - January"/>
      <sheetName val="August 2018"/>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id="1" name="Repository_table" displayName="Repository_table" ref="A10:L1727" totalsRowShown="0" headerRowDxfId="15" dataDxfId="13" headerRowBorderDxfId="14" tableBorderDxfId="12">
  <sortState ref="A11:L1579">
    <sortCondition ref="A11:A1579"/>
    <sortCondition ref="B11:B1579"/>
  </sortState>
  <tableColumns count="12">
    <tableColumn id="1" name="Date of Departure" dataDxfId="11"/>
    <tableColumn id="2" name="Name of Exporter" dataDxfId="10" dataCellStyle="Normal 2 2"/>
    <tableColumn id="3" name="Supplier" dataDxfId="9" dataCellStyle="Normal 2 2"/>
    <tableColumn id="4" name="Docket Number" dataDxfId="8" dataCellStyle="Normal 2 2"/>
    <tableColumn id="5" name="Docket Term" dataDxfId="7" dataCellStyle="Normal 2 2"/>
    <tableColumn id="6" name="Country of Destination" dataDxfId="6" dataCellStyle="Normal 2 2"/>
    <tableColumn id="7" name="Region of Destination" dataDxfId="5" dataCellStyle="Normal 2 2">
      <calculatedColumnFormula>VLOOKUP(Repository_table[[#This Row],[Country of Destination]],$T$11:$U$45,2,)</calculatedColumnFormula>
    </tableColumn>
    <tableColumn id="8" name="Name of Tanker" dataDxfId="4" dataCellStyle="Normal 2 2"/>
    <tableColumn id="9" name="Departure Terminal" dataDxfId="3" dataCellStyle="Normal 2 2"/>
    <tableColumn id="10" name="Volume (Mcf of Natural Gas)" dataDxfId="2" dataCellStyle="Normal 2 2"/>
    <tableColumn id="11" name="Price at Export Point $/MMBtu" dataDxfId="1" dataCellStyle="Currency"/>
    <tableColumn id="12" name="Notes" dataDxfId="0" dataCellStyle="Currency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table" Target="../tables/table1.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fossil.energ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workbookViewId="0"/>
  </sheetViews>
  <sheetFormatPr defaultColWidth="0" defaultRowHeight="12.75" zeroHeight="1" x14ac:dyDescent="0.2"/>
  <cols>
    <col min="1" max="13" width="9.140625" style="51" customWidth="1"/>
    <col min="14" max="14" width="9.140625" hidden="1" customWidth="1"/>
    <col min="15" max="16384" width="9.140625" hidden="1"/>
  </cols>
  <sheetData>
    <row r="1" spans="4:13" x14ac:dyDescent="0.2"/>
    <row r="2" spans="4:13" x14ac:dyDescent="0.2"/>
    <row r="3" spans="4:13" x14ac:dyDescent="0.2"/>
    <row r="4" spans="4:13" x14ac:dyDescent="0.2"/>
    <row r="5" spans="4:13" x14ac:dyDescent="0.2"/>
    <row r="6" spans="4:13" x14ac:dyDescent="0.2"/>
    <row r="7" spans="4:13" x14ac:dyDescent="0.2"/>
    <row r="8" spans="4:13" x14ac:dyDescent="0.2"/>
    <row r="9" spans="4:13" x14ac:dyDescent="0.2"/>
    <row r="10" spans="4:13" x14ac:dyDescent="0.2"/>
    <row r="11" spans="4:13" x14ac:dyDescent="0.2"/>
    <row r="12" spans="4:13" x14ac:dyDescent="0.2"/>
    <row r="13" spans="4:13" x14ac:dyDescent="0.2"/>
    <row r="14" spans="4:13" x14ac:dyDescent="0.2">
      <c r="D14" s="177" t="s">
        <v>49</v>
      </c>
      <c r="E14" s="177"/>
      <c r="F14" s="177"/>
      <c r="G14" s="177"/>
      <c r="H14" s="177"/>
      <c r="I14" s="177"/>
      <c r="J14" s="177"/>
      <c r="K14" s="177"/>
      <c r="L14" s="177"/>
      <c r="M14" s="177"/>
    </row>
    <row r="15" spans="4:13" ht="12.75" customHeight="1" x14ac:dyDescent="0.2">
      <c r="D15" s="177"/>
      <c r="E15" s="177"/>
      <c r="F15" s="177"/>
      <c r="G15" s="177"/>
      <c r="H15" s="177"/>
      <c r="I15" s="177"/>
      <c r="J15" s="177"/>
      <c r="K15" s="177"/>
      <c r="L15" s="177"/>
      <c r="M15" s="177"/>
    </row>
    <row r="16" spans="4:13" ht="13.5" customHeight="1" x14ac:dyDescent="0.2">
      <c r="D16" s="177"/>
      <c r="E16" s="177"/>
      <c r="F16" s="177"/>
      <c r="G16" s="177"/>
      <c r="H16" s="177"/>
      <c r="I16" s="177"/>
      <c r="J16" s="177"/>
      <c r="K16" s="177"/>
      <c r="L16" s="177"/>
      <c r="M16" s="177"/>
    </row>
    <row r="17" spans="4:13" x14ac:dyDescent="0.2">
      <c r="D17" s="178" t="s">
        <v>50</v>
      </c>
      <c r="E17" s="179"/>
      <c r="F17" s="179"/>
      <c r="G17" s="179"/>
      <c r="H17" s="179"/>
      <c r="I17" s="179"/>
      <c r="J17" s="179"/>
      <c r="K17" s="179"/>
      <c r="L17" s="179"/>
      <c r="M17" s="179"/>
    </row>
    <row r="18" spans="4:13" x14ac:dyDescent="0.2">
      <c r="D18" s="179"/>
      <c r="E18" s="179"/>
      <c r="F18" s="179"/>
      <c r="G18" s="179"/>
      <c r="H18" s="179"/>
      <c r="I18" s="179"/>
      <c r="J18" s="179"/>
      <c r="K18" s="179"/>
      <c r="L18" s="179"/>
      <c r="M18" s="179"/>
    </row>
    <row r="19" spans="4:13" x14ac:dyDescent="0.2"/>
    <row r="20" spans="4:13" x14ac:dyDescent="0.2"/>
    <row r="21" spans="4:13" x14ac:dyDescent="0.2"/>
    <row r="22" spans="4:13" x14ac:dyDescent="0.2"/>
    <row r="23" spans="4:13" x14ac:dyDescent="0.2"/>
    <row r="24" spans="4:13" x14ac:dyDescent="0.2"/>
    <row r="25" spans="4:13" x14ac:dyDescent="0.2"/>
    <row r="26" spans="4:13" x14ac:dyDescent="0.2"/>
    <row r="27" spans="4:13" x14ac:dyDescent="0.2"/>
    <row r="28" spans="4:13" x14ac:dyDescent="0.2"/>
    <row r="29" spans="4:13" x14ac:dyDescent="0.2"/>
    <row r="30" spans="4:13" x14ac:dyDescent="0.2"/>
    <row r="31" spans="4:13" x14ac:dyDescent="0.2"/>
    <row r="32" spans="4:13" x14ac:dyDescent="0.2"/>
    <row r="33" x14ac:dyDescent="0.2"/>
    <row r="34" x14ac:dyDescent="0.2"/>
    <row r="35" x14ac:dyDescent="0.2"/>
    <row r="36" x14ac:dyDescent="0.2"/>
    <row r="37" x14ac:dyDescent="0.2"/>
    <row r="38" x14ac:dyDescent="0.2"/>
    <row r="39" x14ac:dyDescent="0.2"/>
    <row r="40" x14ac:dyDescent="0.2"/>
    <row r="41" hidden="1" x14ac:dyDescent="0.2"/>
  </sheetData>
  <mergeCells count="2">
    <mergeCell ref="D14:M16"/>
    <mergeCell ref="D17:M18"/>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6"/>
  <sheetViews>
    <sheetView tabSelected="1" zoomScaleNormal="100" workbookViewId="0"/>
  </sheetViews>
  <sheetFormatPr defaultColWidth="9.140625" defaultRowHeight="12.75" x14ac:dyDescent="0.2"/>
  <cols>
    <col min="1" max="1" width="17.85546875" style="114" customWidth="1"/>
    <col min="2" max="2" width="34.7109375" style="114" customWidth="1"/>
    <col min="3" max="3" width="32.85546875" style="114" customWidth="1"/>
    <col min="4" max="4" width="15" style="114" customWidth="1"/>
    <col min="5" max="5" width="14" style="114" customWidth="1"/>
    <col min="6" max="6" width="19" style="114" bestFit="1" customWidth="1"/>
    <col min="7" max="7" width="22.5703125" style="114" bestFit="1" customWidth="1"/>
    <col min="8" max="8" width="28" style="30" customWidth="1"/>
    <col min="9" max="9" width="17" style="30" bestFit="1" customWidth="1"/>
    <col min="10" max="10" width="11.140625" style="30" bestFit="1" customWidth="1"/>
    <col min="11" max="16384" width="9.140625" style="30"/>
  </cols>
  <sheetData>
    <row r="1" spans="1:10" ht="12.75" customHeight="1" x14ac:dyDescent="0.2">
      <c r="A1" s="128" t="s">
        <v>0</v>
      </c>
      <c r="B1" s="128"/>
      <c r="C1" s="128"/>
      <c r="D1" s="128"/>
      <c r="E1" s="128"/>
      <c r="F1" s="128"/>
      <c r="G1" s="128"/>
      <c r="H1" s="129"/>
      <c r="I1" s="129"/>
      <c r="J1" s="130"/>
    </row>
    <row r="2" spans="1:10" ht="12.75" customHeight="1" x14ac:dyDescent="0.2">
      <c r="A2" s="128" t="s">
        <v>60</v>
      </c>
      <c r="B2" s="128"/>
      <c r="C2" s="128"/>
      <c r="D2" s="128"/>
      <c r="E2" s="128"/>
      <c r="F2" s="128"/>
      <c r="G2" s="128"/>
      <c r="H2" s="129"/>
      <c r="I2" s="129"/>
      <c r="J2" s="130"/>
    </row>
    <row r="3" spans="1:10" ht="12.75" customHeight="1" x14ac:dyDescent="0.2">
      <c r="A3" s="128" t="s">
        <v>247</v>
      </c>
      <c r="B3" s="128"/>
      <c r="C3" s="128"/>
      <c r="D3" s="128"/>
      <c r="E3" s="128"/>
      <c r="F3" s="128"/>
      <c r="G3" s="128"/>
      <c r="H3" s="129"/>
      <c r="I3" s="129"/>
      <c r="J3" s="130"/>
    </row>
    <row r="4" spans="1:10" ht="12.75" customHeight="1" x14ac:dyDescent="0.2">
      <c r="A4" s="128" t="s">
        <v>57</v>
      </c>
      <c r="B4" s="128"/>
      <c r="C4" s="128"/>
      <c r="D4" s="128"/>
      <c r="E4" s="128"/>
      <c r="F4" s="128"/>
      <c r="G4" s="128"/>
      <c r="H4" s="129"/>
      <c r="I4" s="129"/>
      <c r="J4" s="130"/>
    </row>
    <row r="5" spans="1:10" ht="12.75" customHeight="1" x14ac:dyDescent="0.2">
      <c r="A5" s="128" t="s">
        <v>67</v>
      </c>
      <c r="B5" s="128"/>
      <c r="C5" s="128"/>
      <c r="D5" s="128"/>
      <c r="E5" s="128"/>
      <c r="F5" s="128"/>
      <c r="G5" s="128"/>
      <c r="H5" s="129"/>
      <c r="I5" s="129"/>
      <c r="J5" s="130"/>
    </row>
    <row r="6" spans="1:10" ht="12.75" customHeight="1" x14ac:dyDescent="0.2">
      <c r="A6" s="128" t="s">
        <v>11</v>
      </c>
      <c r="B6" s="128"/>
      <c r="C6" s="128"/>
      <c r="D6" s="128"/>
      <c r="E6" s="128"/>
      <c r="F6" s="128"/>
      <c r="G6" s="128"/>
      <c r="H6" s="129"/>
      <c r="I6" s="129"/>
      <c r="J6" s="130"/>
    </row>
    <row r="7" spans="1:10" ht="12.75" customHeight="1" x14ac:dyDescent="0.2">
      <c r="A7" s="128"/>
      <c r="B7" s="128"/>
      <c r="C7" s="128"/>
      <c r="D7" s="128"/>
      <c r="E7" s="128"/>
      <c r="F7" s="128"/>
      <c r="G7" s="128"/>
      <c r="H7" s="129"/>
      <c r="I7" s="129"/>
      <c r="J7" s="130"/>
    </row>
    <row r="8" spans="1:10" ht="24" customHeight="1" x14ac:dyDescent="0.2">
      <c r="A8" s="131" t="s">
        <v>12</v>
      </c>
      <c r="B8" s="132"/>
      <c r="C8" s="132"/>
      <c r="D8" s="132"/>
      <c r="E8" s="132"/>
      <c r="F8" s="132"/>
      <c r="G8" s="132"/>
      <c r="H8" s="132"/>
      <c r="I8" s="132"/>
      <c r="J8" s="132"/>
    </row>
    <row r="9" spans="1:10" ht="13.5" thickBot="1" x14ac:dyDescent="0.25">
      <c r="A9" s="111"/>
      <c r="B9" s="111"/>
      <c r="C9" s="111"/>
      <c r="D9" s="111"/>
      <c r="E9" s="111"/>
      <c r="F9" s="111"/>
      <c r="G9" s="111"/>
      <c r="H9" s="1"/>
      <c r="I9" s="1"/>
      <c r="J9" s="95" t="s">
        <v>198</v>
      </c>
    </row>
    <row r="10" spans="1:10" ht="43.5" customHeight="1" thickBot="1" x14ac:dyDescent="0.25">
      <c r="A10" s="134" t="s">
        <v>25</v>
      </c>
      <c r="B10" s="135" t="s">
        <v>4</v>
      </c>
      <c r="C10" s="135" t="s">
        <v>52</v>
      </c>
      <c r="D10" s="135" t="s">
        <v>21</v>
      </c>
      <c r="E10" s="135" t="s">
        <v>107</v>
      </c>
      <c r="F10" s="135" t="s">
        <v>26</v>
      </c>
      <c r="G10" s="135" t="s">
        <v>3</v>
      </c>
      <c r="H10" s="135" t="s">
        <v>27</v>
      </c>
      <c r="I10" s="135" t="s">
        <v>73</v>
      </c>
      <c r="J10" s="136" t="s">
        <v>32</v>
      </c>
    </row>
    <row r="11" spans="1:10" s="17" customFormat="1" ht="15.95" customHeight="1" x14ac:dyDescent="0.2">
      <c r="A11" s="83">
        <v>43831</v>
      </c>
      <c r="B11" s="27" t="s">
        <v>61</v>
      </c>
      <c r="C11" s="27" t="s">
        <v>61</v>
      </c>
      <c r="D11" s="25" t="s">
        <v>252</v>
      </c>
      <c r="E11" s="25" t="s">
        <v>108</v>
      </c>
      <c r="F11" s="25" t="s">
        <v>109</v>
      </c>
      <c r="G11" s="25" t="s">
        <v>477</v>
      </c>
      <c r="H11" s="25" t="s">
        <v>270</v>
      </c>
      <c r="I11" s="28">
        <v>3772695</v>
      </c>
      <c r="J11" s="98"/>
    </row>
    <row r="12" spans="1:10" s="17" customFormat="1" ht="15.95" customHeight="1" x14ac:dyDescent="0.2">
      <c r="A12" s="83">
        <v>43832</v>
      </c>
      <c r="B12" s="27" t="s">
        <v>61</v>
      </c>
      <c r="C12" s="27" t="s">
        <v>61</v>
      </c>
      <c r="D12" s="25" t="s">
        <v>252</v>
      </c>
      <c r="E12" s="25" t="s">
        <v>108</v>
      </c>
      <c r="F12" s="25" t="s">
        <v>81</v>
      </c>
      <c r="G12" s="25" t="s">
        <v>375</v>
      </c>
      <c r="H12" s="25" t="s">
        <v>270</v>
      </c>
      <c r="I12" s="28">
        <v>3629444</v>
      </c>
      <c r="J12" s="98"/>
    </row>
    <row r="13" spans="1:10" s="17" customFormat="1" ht="15.95" customHeight="1" x14ac:dyDescent="0.2">
      <c r="A13" s="83">
        <v>43833</v>
      </c>
      <c r="B13" s="27" t="s">
        <v>61</v>
      </c>
      <c r="C13" s="27" t="s">
        <v>61</v>
      </c>
      <c r="D13" s="25" t="s">
        <v>252</v>
      </c>
      <c r="E13" s="25" t="s">
        <v>108</v>
      </c>
      <c r="F13" s="25" t="s">
        <v>124</v>
      </c>
      <c r="G13" s="25" t="s">
        <v>242</v>
      </c>
      <c r="H13" s="25" t="s">
        <v>270</v>
      </c>
      <c r="I13" s="28">
        <v>3261570</v>
      </c>
      <c r="J13" s="98"/>
    </row>
    <row r="14" spans="1:10" s="17" customFormat="1" ht="15.95" customHeight="1" x14ac:dyDescent="0.2">
      <c r="A14" s="83">
        <v>43834</v>
      </c>
      <c r="B14" s="27" t="s">
        <v>61</v>
      </c>
      <c r="C14" s="27" t="s">
        <v>61</v>
      </c>
      <c r="D14" s="25" t="s">
        <v>252</v>
      </c>
      <c r="E14" s="25" t="s">
        <v>108</v>
      </c>
      <c r="F14" s="25" t="s">
        <v>124</v>
      </c>
      <c r="G14" s="25" t="s">
        <v>123</v>
      </c>
      <c r="H14" s="25" t="s">
        <v>270</v>
      </c>
      <c r="I14" s="28">
        <v>3432111</v>
      </c>
      <c r="J14" s="98"/>
    </row>
    <row r="15" spans="1:10" s="17" customFormat="1" ht="15.95" customHeight="1" x14ac:dyDescent="0.2">
      <c r="A15" s="83">
        <v>43834</v>
      </c>
      <c r="B15" s="27" t="s">
        <v>61</v>
      </c>
      <c r="C15" s="27" t="s">
        <v>61</v>
      </c>
      <c r="D15" s="25" t="s">
        <v>251</v>
      </c>
      <c r="E15" s="25" t="s">
        <v>108</v>
      </c>
      <c r="F15" s="25" t="s">
        <v>113</v>
      </c>
      <c r="G15" s="25" t="s">
        <v>274</v>
      </c>
      <c r="H15" s="25" t="s">
        <v>270</v>
      </c>
      <c r="I15" s="28">
        <v>3265074</v>
      </c>
      <c r="J15" s="98"/>
    </row>
    <row r="16" spans="1:10" s="17" customFormat="1" ht="15.95" customHeight="1" x14ac:dyDescent="0.2">
      <c r="A16" s="83">
        <v>43835</v>
      </c>
      <c r="B16" s="27" t="s">
        <v>61</v>
      </c>
      <c r="C16" s="27" t="s">
        <v>61</v>
      </c>
      <c r="D16" s="25" t="s">
        <v>406</v>
      </c>
      <c r="E16" s="25" t="s">
        <v>108</v>
      </c>
      <c r="F16" s="25" t="s">
        <v>113</v>
      </c>
      <c r="G16" s="25" t="s">
        <v>478</v>
      </c>
      <c r="H16" s="25" t="s">
        <v>270</v>
      </c>
      <c r="I16" s="28">
        <v>3283515</v>
      </c>
      <c r="J16" s="98"/>
    </row>
    <row r="17" spans="1:10" s="17" customFormat="1" ht="15.95" customHeight="1" x14ac:dyDescent="0.2">
      <c r="A17" s="83">
        <v>43836</v>
      </c>
      <c r="B17" s="27" t="s">
        <v>61</v>
      </c>
      <c r="C17" s="27" t="s">
        <v>61</v>
      </c>
      <c r="D17" s="25" t="s">
        <v>252</v>
      </c>
      <c r="E17" s="25" t="s">
        <v>108</v>
      </c>
      <c r="F17" s="25" t="s">
        <v>124</v>
      </c>
      <c r="G17" s="25" t="s">
        <v>164</v>
      </c>
      <c r="H17" s="25" t="s">
        <v>270</v>
      </c>
      <c r="I17" s="28">
        <v>3355999</v>
      </c>
      <c r="J17" s="98"/>
    </row>
    <row r="18" spans="1:10" s="17" customFormat="1" ht="15.95" customHeight="1" x14ac:dyDescent="0.2">
      <c r="A18" s="83">
        <v>43837</v>
      </c>
      <c r="B18" s="27" t="s">
        <v>61</v>
      </c>
      <c r="C18" s="27" t="s">
        <v>61</v>
      </c>
      <c r="D18" s="25" t="s">
        <v>252</v>
      </c>
      <c r="E18" s="25" t="s">
        <v>108</v>
      </c>
      <c r="F18" s="25" t="s">
        <v>124</v>
      </c>
      <c r="G18" s="25" t="s">
        <v>118</v>
      </c>
      <c r="H18" s="25" t="s">
        <v>270</v>
      </c>
      <c r="I18" s="28">
        <v>3426065</v>
      </c>
      <c r="J18" s="98"/>
    </row>
    <row r="19" spans="1:10" s="17" customFormat="1" ht="15.95" customHeight="1" x14ac:dyDescent="0.2">
      <c r="A19" s="83">
        <v>43838</v>
      </c>
      <c r="B19" s="27" t="s">
        <v>61</v>
      </c>
      <c r="C19" s="27" t="s">
        <v>61</v>
      </c>
      <c r="D19" s="25" t="s">
        <v>252</v>
      </c>
      <c r="E19" s="25" t="s">
        <v>108</v>
      </c>
      <c r="F19" s="25" t="s">
        <v>253</v>
      </c>
      <c r="G19" s="25" t="s">
        <v>429</v>
      </c>
      <c r="H19" s="25" t="s">
        <v>270</v>
      </c>
      <c r="I19" s="28">
        <v>3033696</v>
      </c>
      <c r="J19" s="98"/>
    </row>
    <row r="20" spans="1:10" s="17" customFormat="1" ht="15.95" customHeight="1" x14ac:dyDescent="0.2">
      <c r="A20" s="83">
        <v>43838</v>
      </c>
      <c r="B20" s="27" t="s">
        <v>61</v>
      </c>
      <c r="C20" s="27" t="s">
        <v>61</v>
      </c>
      <c r="D20" s="25" t="s">
        <v>252</v>
      </c>
      <c r="E20" s="25" t="s">
        <v>108</v>
      </c>
      <c r="F20" s="25" t="s">
        <v>109</v>
      </c>
      <c r="G20" s="25" t="s">
        <v>264</v>
      </c>
      <c r="H20" s="25" t="s">
        <v>270</v>
      </c>
      <c r="I20" s="28">
        <v>3265292</v>
      </c>
      <c r="J20" s="98"/>
    </row>
    <row r="21" spans="1:10" s="17" customFormat="1" ht="15.95" customHeight="1" x14ac:dyDescent="0.2">
      <c r="A21" s="83">
        <v>43839</v>
      </c>
      <c r="B21" s="27" t="s">
        <v>61</v>
      </c>
      <c r="C21" s="27" t="s">
        <v>61</v>
      </c>
      <c r="D21" s="25" t="s">
        <v>406</v>
      </c>
      <c r="E21" s="25" t="s">
        <v>108</v>
      </c>
      <c r="F21" s="25" t="s">
        <v>112</v>
      </c>
      <c r="G21" s="25" t="s">
        <v>260</v>
      </c>
      <c r="H21" s="25" t="s">
        <v>270</v>
      </c>
      <c r="I21" s="28">
        <v>2819594</v>
      </c>
      <c r="J21" s="98" t="s">
        <v>58</v>
      </c>
    </row>
    <row r="22" spans="1:10" s="17" customFormat="1" ht="15.95" customHeight="1" x14ac:dyDescent="0.2">
      <c r="A22" s="83">
        <v>43839</v>
      </c>
      <c r="B22" s="27" t="s">
        <v>61</v>
      </c>
      <c r="C22" s="27" t="s">
        <v>61</v>
      </c>
      <c r="D22" s="25" t="s">
        <v>406</v>
      </c>
      <c r="E22" s="25" t="s">
        <v>108</v>
      </c>
      <c r="F22" s="25" t="s">
        <v>201</v>
      </c>
      <c r="G22" s="25" t="s">
        <v>260</v>
      </c>
      <c r="H22" s="25" t="s">
        <v>270</v>
      </c>
      <c r="I22" s="28">
        <v>524808</v>
      </c>
      <c r="J22" s="98" t="s">
        <v>58</v>
      </c>
    </row>
    <row r="23" spans="1:10" s="17" customFormat="1" ht="15.95" customHeight="1" x14ac:dyDescent="0.2">
      <c r="A23" s="83">
        <v>43840</v>
      </c>
      <c r="B23" s="27" t="s">
        <v>61</v>
      </c>
      <c r="C23" s="27" t="s">
        <v>61</v>
      </c>
      <c r="D23" s="25" t="s">
        <v>426</v>
      </c>
      <c r="E23" s="25" t="s">
        <v>108</v>
      </c>
      <c r="F23" s="25" t="s">
        <v>81</v>
      </c>
      <c r="G23" s="25" t="s">
        <v>111</v>
      </c>
      <c r="H23" s="25" t="s">
        <v>270</v>
      </c>
      <c r="I23" s="28">
        <v>3322205</v>
      </c>
      <c r="J23" s="98"/>
    </row>
    <row r="24" spans="1:10" s="17" customFormat="1" ht="15.95" customHeight="1" x14ac:dyDescent="0.2">
      <c r="A24" s="83">
        <v>43841</v>
      </c>
      <c r="B24" s="27" t="s">
        <v>61</v>
      </c>
      <c r="C24" s="27" t="s">
        <v>61</v>
      </c>
      <c r="D24" s="25" t="s">
        <v>251</v>
      </c>
      <c r="E24" s="25" t="s">
        <v>108</v>
      </c>
      <c r="F24" s="25" t="s">
        <v>113</v>
      </c>
      <c r="G24" s="25" t="s">
        <v>135</v>
      </c>
      <c r="H24" s="25" t="s">
        <v>270</v>
      </c>
      <c r="I24" s="28">
        <v>3565140</v>
      </c>
      <c r="J24" s="98"/>
    </row>
    <row r="25" spans="1:10" s="17" customFormat="1" ht="15.95" customHeight="1" x14ac:dyDescent="0.2">
      <c r="A25" s="83">
        <v>43841</v>
      </c>
      <c r="B25" s="27" t="s">
        <v>61</v>
      </c>
      <c r="C25" s="27" t="s">
        <v>61</v>
      </c>
      <c r="D25" s="25" t="s">
        <v>406</v>
      </c>
      <c r="E25" s="25" t="s">
        <v>108</v>
      </c>
      <c r="F25" s="25" t="s">
        <v>368</v>
      </c>
      <c r="G25" s="25" t="s">
        <v>239</v>
      </c>
      <c r="H25" s="25" t="s">
        <v>270</v>
      </c>
      <c r="I25" s="28">
        <v>2940811</v>
      </c>
      <c r="J25" s="98"/>
    </row>
    <row r="26" spans="1:10" s="17" customFormat="1" ht="15.95" customHeight="1" x14ac:dyDescent="0.2">
      <c r="A26" s="83">
        <v>43842</v>
      </c>
      <c r="B26" s="27" t="s">
        <v>61</v>
      </c>
      <c r="C26" s="27" t="s">
        <v>61</v>
      </c>
      <c r="D26" s="25" t="s">
        <v>251</v>
      </c>
      <c r="E26" s="25" t="s">
        <v>108</v>
      </c>
      <c r="F26" s="25" t="s">
        <v>113</v>
      </c>
      <c r="G26" s="25" t="s">
        <v>411</v>
      </c>
      <c r="H26" s="25" t="s">
        <v>270</v>
      </c>
      <c r="I26" s="28">
        <v>3259499</v>
      </c>
      <c r="J26" s="98"/>
    </row>
    <row r="27" spans="1:10" s="17" customFormat="1" ht="15.95" customHeight="1" x14ac:dyDescent="0.2">
      <c r="A27" s="83">
        <v>43843</v>
      </c>
      <c r="B27" s="27" t="s">
        <v>61</v>
      </c>
      <c r="C27" s="27" t="s">
        <v>61</v>
      </c>
      <c r="D27" s="25" t="s">
        <v>252</v>
      </c>
      <c r="E27" s="25" t="s">
        <v>108</v>
      </c>
      <c r="F27" s="25" t="s">
        <v>109</v>
      </c>
      <c r="G27" s="25" t="s">
        <v>191</v>
      </c>
      <c r="H27" s="25" t="s">
        <v>270</v>
      </c>
      <c r="I27" s="28">
        <v>3546951</v>
      </c>
      <c r="J27" s="98"/>
    </row>
    <row r="28" spans="1:10" s="17" customFormat="1" ht="15.95" customHeight="1" x14ac:dyDescent="0.2">
      <c r="A28" s="83">
        <v>43846</v>
      </c>
      <c r="B28" s="27" t="s">
        <v>61</v>
      </c>
      <c r="C28" s="27" t="s">
        <v>61</v>
      </c>
      <c r="D28" s="25" t="s">
        <v>252</v>
      </c>
      <c r="E28" s="25" t="s">
        <v>108</v>
      </c>
      <c r="F28" s="25" t="s">
        <v>124</v>
      </c>
      <c r="G28" s="25" t="s">
        <v>233</v>
      </c>
      <c r="H28" s="25" t="s">
        <v>270</v>
      </c>
      <c r="I28" s="28">
        <v>3437984</v>
      </c>
      <c r="J28" s="98"/>
    </row>
    <row r="29" spans="1:10" s="17" customFormat="1" ht="15.95" customHeight="1" x14ac:dyDescent="0.2">
      <c r="A29" s="83">
        <v>43847</v>
      </c>
      <c r="B29" s="27" t="s">
        <v>61</v>
      </c>
      <c r="C29" s="27" t="s">
        <v>61</v>
      </c>
      <c r="D29" s="25" t="s">
        <v>427</v>
      </c>
      <c r="E29" s="25" t="s">
        <v>108</v>
      </c>
      <c r="F29" s="25" t="s">
        <v>177</v>
      </c>
      <c r="G29" s="25" t="s">
        <v>449</v>
      </c>
      <c r="H29" s="25" t="s">
        <v>270</v>
      </c>
      <c r="I29" s="28">
        <v>2055661</v>
      </c>
      <c r="J29" s="98" t="s">
        <v>58</v>
      </c>
    </row>
    <row r="30" spans="1:10" s="17" customFormat="1" ht="15.95" customHeight="1" x14ac:dyDescent="0.2">
      <c r="A30" s="83">
        <v>43847</v>
      </c>
      <c r="B30" s="27" t="s">
        <v>61</v>
      </c>
      <c r="C30" s="27" t="s">
        <v>61</v>
      </c>
      <c r="D30" s="25" t="s">
        <v>427</v>
      </c>
      <c r="E30" s="25" t="s">
        <v>108</v>
      </c>
      <c r="F30" s="25" t="s">
        <v>276</v>
      </c>
      <c r="G30" s="25" t="s">
        <v>449</v>
      </c>
      <c r="H30" s="25" t="s">
        <v>270</v>
      </c>
      <c r="I30" s="28">
        <v>869371</v>
      </c>
      <c r="J30" s="98" t="s">
        <v>58</v>
      </c>
    </row>
    <row r="31" spans="1:10" s="17" customFormat="1" ht="15.95" customHeight="1" x14ac:dyDescent="0.2">
      <c r="A31" s="83">
        <v>43849</v>
      </c>
      <c r="B31" s="27" t="s">
        <v>61</v>
      </c>
      <c r="C31" s="27" t="s">
        <v>61</v>
      </c>
      <c r="D31" s="25" t="s">
        <v>251</v>
      </c>
      <c r="E31" s="25" t="s">
        <v>108</v>
      </c>
      <c r="F31" s="25" t="s">
        <v>113</v>
      </c>
      <c r="G31" s="25" t="s">
        <v>380</v>
      </c>
      <c r="H31" s="25" t="s">
        <v>270</v>
      </c>
      <c r="I31" s="28">
        <v>3713342</v>
      </c>
      <c r="J31" s="98"/>
    </row>
    <row r="32" spans="1:10" s="17" customFormat="1" ht="15.95" customHeight="1" x14ac:dyDescent="0.2">
      <c r="A32" s="83">
        <v>43849</v>
      </c>
      <c r="B32" s="27" t="s">
        <v>61</v>
      </c>
      <c r="C32" s="27" t="s">
        <v>61</v>
      </c>
      <c r="D32" s="25" t="s">
        <v>427</v>
      </c>
      <c r="E32" s="25" t="s">
        <v>108</v>
      </c>
      <c r="F32" s="25" t="s">
        <v>109</v>
      </c>
      <c r="G32" s="25" t="s">
        <v>187</v>
      </c>
      <c r="H32" s="25" t="s">
        <v>270</v>
      </c>
      <c r="I32" s="28">
        <v>2879271</v>
      </c>
      <c r="J32" s="98"/>
    </row>
    <row r="33" spans="1:10" s="17" customFormat="1" ht="15.95" customHeight="1" x14ac:dyDescent="0.2">
      <c r="A33" s="83">
        <v>43850</v>
      </c>
      <c r="B33" s="27" t="s">
        <v>61</v>
      </c>
      <c r="C33" s="27" t="s">
        <v>61</v>
      </c>
      <c r="D33" s="25" t="s">
        <v>251</v>
      </c>
      <c r="E33" s="25" t="s">
        <v>108</v>
      </c>
      <c r="F33" s="25" t="s">
        <v>112</v>
      </c>
      <c r="G33" s="25" t="s">
        <v>245</v>
      </c>
      <c r="H33" s="25" t="s">
        <v>270</v>
      </c>
      <c r="I33" s="28">
        <v>3267763</v>
      </c>
      <c r="J33" s="98"/>
    </row>
    <row r="34" spans="1:10" s="17" customFormat="1" ht="15.95" customHeight="1" x14ac:dyDescent="0.2">
      <c r="A34" s="83">
        <v>43851</v>
      </c>
      <c r="B34" s="27" t="s">
        <v>61</v>
      </c>
      <c r="C34" s="27" t="s">
        <v>61</v>
      </c>
      <c r="D34" s="25" t="s">
        <v>252</v>
      </c>
      <c r="E34" s="25" t="s">
        <v>108</v>
      </c>
      <c r="F34" s="25" t="s">
        <v>304</v>
      </c>
      <c r="G34" s="25" t="s">
        <v>138</v>
      </c>
      <c r="H34" s="25" t="s">
        <v>270</v>
      </c>
      <c r="I34" s="28">
        <v>1621584</v>
      </c>
      <c r="J34" s="98" t="s">
        <v>58</v>
      </c>
    </row>
    <row r="35" spans="1:10" s="17" customFormat="1" ht="15.95" customHeight="1" x14ac:dyDescent="0.2">
      <c r="A35" s="83">
        <v>43851</v>
      </c>
      <c r="B35" s="27" t="s">
        <v>61</v>
      </c>
      <c r="C35" s="27" t="s">
        <v>61</v>
      </c>
      <c r="D35" s="25" t="s">
        <v>252</v>
      </c>
      <c r="E35" s="25" t="s">
        <v>108</v>
      </c>
      <c r="F35" s="25" t="s">
        <v>240</v>
      </c>
      <c r="G35" s="25" t="s">
        <v>138</v>
      </c>
      <c r="H35" s="25" t="s">
        <v>270</v>
      </c>
      <c r="I35" s="28">
        <v>2077310</v>
      </c>
      <c r="J35" s="98" t="s">
        <v>58</v>
      </c>
    </row>
    <row r="36" spans="1:10" s="17" customFormat="1" ht="15.95" customHeight="1" x14ac:dyDescent="0.2">
      <c r="A36" s="83">
        <v>43851</v>
      </c>
      <c r="B36" s="27" t="s">
        <v>61</v>
      </c>
      <c r="C36" s="27" t="s">
        <v>61</v>
      </c>
      <c r="D36" s="25" t="s">
        <v>426</v>
      </c>
      <c r="E36" s="25" t="s">
        <v>108</v>
      </c>
      <c r="F36" s="25" t="s">
        <v>113</v>
      </c>
      <c r="G36" s="25" t="s">
        <v>166</v>
      </c>
      <c r="H36" s="25" t="s">
        <v>270</v>
      </c>
      <c r="I36" s="28">
        <v>3541783</v>
      </c>
      <c r="J36" s="98"/>
    </row>
    <row r="37" spans="1:10" s="17" customFormat="1" ht="15.95" customHeight="1" x14ac:dyDescent="0.2">
      <c r="A37" s="83">
        <v>43853</v>
      </c>
      <c r="B37" s="27" t="s">
        <v>61</v>
      </c>
      <c r="C37" s="27" t="s">
        <v>61</v>
      </c>
      <c r="D37" s="25" t="s">
        <v>251</v>
      </c>
      <c r="E37" s="25" t="s">
        <v>108</v>
      </c>
      <c r="F37" s="25" t="s">
        <v>113</v>
      </c>
      <c r="G37" s="25" t="s">
        <v>350</v>
      </c>
      <c r="H37" s="25" t="s">
        <v>270</v>
      </c>
      <c r="I37" s="28">
        <v>3678822</v>
      </c>
      <c r="J37" s="98"/>
    </row>
    <row r="38" spans="1:10" s="17" customFormat="1" ht="15.95" customHeight="1" x14ac:dyDescent="0.2">
      <c r="A38" s="83">
        <v>43854</v>
      </c>
      <c r="B38" s="27" t="s">
        <v>61</v>
      </c>
      <c r="C38" s="27" t="s">
        <v>61</v>
      </c>
      <c r="D38" s="25" t="s">
        <v>251</v>
      </c>
      <c r="E38" s="25" t="s">
        <v>108</v>
      </c>
      <c r="F38" s="25" t="s">
        <v>113</v>
      </c>
      <c r="G38" s="25" t="s">
        <v>318</v>
      </c>
      <c r="H38" s="25" t="s">
        <v>270</v>
      </c>
      <c r="I38" s="28">
        <v>3265876</v>
      </c>
      <c r="J38" s="98"/>
    </row>
    <row r="39" spans="1:10" s="17" customFormat="1" ht="15.95" customHeight="1" x14ac:dyDescent="0.2">
      <c r="A39" s="83">
        <v>43855</v>
      </c>
      <c r="B39" s="27" t="s">
        <v>61</v>
      </c>
      <c r="C39" s="27" t="s">
        <v>61</v>
      </c>
      <c r="D39" s="25" t="s">
        <v>252</v>
      </c>
      <c r="E39" s="25" t="s">
        <v>108</v>
      </c>
      <c r="F39" s="25" t="s">
        <v>177</v>
      </c>
      <c r="G39" s="25" t="s">
        <v>203</v>
      </c>
      <c r="H39" s="25" t="s">
        <v>270</v>
      </c>
      <c r="I39" s="28">
        <v>3168935</v>
      </c>
      <c r="J39" s="98"/>
    </row>
    <row r="40" spans="1:10" s="17" customFormat="1" ht="15.95" customHeight="1" x14ac:dyDescent="0.2">
      <c r="A40" s="83">
        <v>43855</v>
      </c>
      <c r="B40" s="27" t="s">
        <v>61</v>
      </c>
      <c r="C40" s="27" t="s">
        <v>61</v>
      </c>
      <c r="D40" s="25" t="s">
        <v>251</v>
      </c>
      <c r="E40" s="25" t="s">
        <v>108</v>
      </c>
      <c r="F40" s="25" t="s">
        <v>113</v>
      </c>
      <c r="G40" s="25" t="s">
        <v>254</v>
      </c>
      <c r="H40" s="25" t="s">
        <v>270</v>
      </c>
      <c r="I40" s="28">
        <v>3069368</v>
      </c>
      <c r="J40" s="98"/>
    </row>
    <row r="41" spans="1:10" s="17" customFormat="1" ht="15.95" customHeight="1" x14ac:dyDescent="0.2">
      <c r="A41" s="83">
        <v>43856</v>
      </c>
      <c r="B41" s="27" t="s">
        <v>61</v>
      </c>
      <c r="C41" s="27" t="s">
        <v>61</v>
      </c>
      <c r="D41" s="25" t="s">
        <v>252</v>
      </c>
      <c r="E41" s="25" t="s">
        <v>108</v>
      </c>
      <c r="F41" s="25" t="s">
        <v>109</v>
      </c>
      <c r="G41" s="25" t="s">
        <v>206</v>
      </c>
      <c r="H41" s="25" t="s">
        <v>270</v>
      </c>
      <c r="I41" s="28">
        <v>3401781</v>
      </c>
      <c r="J41" s="98"/>
    </row>
    <row r="42" spans="1:10" s="17" customFormat="1" ht="15.95" customHeight="1" x14ac:dyDescent="0.2">
      <c r="A42" s="83">
        <v>43857</v>
      </c>
      <c r="B42" s="27" t="s">
        <v>61</v>
      </c>
      <c r="C42" s="27" t="s">
        <v>61</v>
      </c>
      <c r="D42" s="25" t="s">
        <v>252</v>
      </c>
      <c r="E42" s="25" t="s">
        <v>108</v>
      </c>
      <c r="F42" s="25" t="s">
        <v>81</v>
      </c>
      <c r="G42" s="25" t="s">
        <v>305</v>
      </c>
      <c r="H42" s="25" t="s">
        <v>270</v>
      </c>
      <c r="I42" s="28">
        <v>3687404</v>
      </c>
      <c r="J42" s="98"/>
    </row>
    <row r="43" spans="1:10" s="17" customFormat="1" ht="15.95" customHeight="1" x14ac:dyDescent="0.2">
      <c r="A43" s="83">
        <v>43858</v>
      </c>
      <c r="B43" s="27" t="s">
        <v>61</v>
      </c>
      <c r="C43" s="27" t="s">
        <v>61</v>
      </c>
      <c r="D43" s="25" t="s">
        <v>252</v>
      </c>
      <c r="E43" s="25" t="s">
        <v>108</v>
      </c>
      <c r="F43" s="25" t="s">
        <v>462</v>
      </c>
      <c r="G43" s="25" t="s">
        <v>246</v>
      </c>
      <c r="H43" s="25" t="s">
        <v>270</v>
      </c>
      <c r="I43" s="28">
        <v>3640489</v>
      </c>
      <c r="J43" s="98"/>
    </row>
    <row r="44" spans="1:10" s="17" customFormat="1" ht="15.95" customHeight="1" x14ac:dyDescent="0.2">
      <c r="A44" s="83">
        <v>43859</v>
      </c>
      <c r="B44" s="27" t="s">
        <v>61</v>
      </c>
      <c r="C44" s="27" t="s">
        <v>61</v>
      </c>
      <c r="D44" s="25" t="s">
        <v>251</v>
      </c>
      <c r="E44" s="25" t="s">
        <v>108</v>
      </c>
      <c r="F44" s="25" t="s">
        <v>76</v>
      </c>
      <c r="G44" s="25" t="s">
        <v>361</v>
      </c>
      <c r="H44" s="25" t="s">
        <v>270</v>
      </c>
      <c r="I44" s="28">
        <v>3074570</v>
      </c>
      <c r="J44" s="98"/>
    </row>
    <row r="45" spans="1:10" s="17" customFormat="1" ht="15.95" customHeight="1" x14ac:dyDescent="0.2">
      <c r="A45" s="83">
        <v>43860</v>
      </c>
      <c r="B45" s="27" t="s">
        <v>61</v>
      </c>
      <c r="C45" s="27" t="s">
        <v>61</v>
      </c>
      <c r="D45" s="25" t="s">
        <v>252</v>
      </c>
      <c r="E45" s="25" t="s">
        <v>108</v>
      </c>
      <c r="F45" s="25" t="s">
        <v>304</v>
      </c>
      <c r="G45" s="25" t="s">
        <v>114</v>
      </c>
      <c r="H45" s="25" t="s">
        <v>270</v>
      </c>
      <c r="I45" s="28">
        <v>3691060</v>
      </c>
      <c r="J45" s="98"/>
    </row>
    <row r="46" spans="1:10" s="17" customFormat="1" ht="15.95" customHeight="1" x14ac:dyDescent="0.2">
      <c r="A46" s="83">
        <v>43861</v>
      </c>
      <c r="B46" s="27" t="s">
        <v>61</v>
      </c>
      <c r="C46" s="27" t="s">
        <v>61</v>
      </c>
      <c r="D46" s="25" t="s">
        <v>252</v>
      </c>
      <c r="E46" s="25" t="s">
        <v>108</v>
      </c>
      <c r="F46" s="25" t="s">
        <v>368</v>
      </c>
      <c r="G46" s="25" t="s">
        <v>228</v>
      </c>
      <c r="H46" s="25" t="s">
        <v>270</v>
      </c>
      <c r="I46" s="28">
        <v>2741785</v>
      </c>
      <c r="J46" s="98"/>
    </row>
    <row r="47" spans="1:10" s="17" customFormat="1" ht="15.95" customHeight="1" x14ac:dyDescent="0.2">
      <c r="A47" s="83">
        <v>43861</v>
      </c>
      <c r="B47" s="27" t="s">
        <v>61</v>
      </c>
      <c r="C47" s="27" t="s">
        <v>61</v>
      </c>
      <c r="D47" s="25" t="s">
        <v>251</v>
      </c>
      <c r="E47" s="25" t="s">
        <v>108</v>
      </c>
      <c r="F47" s="25" t="s">
        <v>113</v>
      </c>
      <c r="G47" s="25" t="s">
        <v>255</v>
      </c>
      <c r="H47" s="25" t="s">
        <v>270</v>
      </c>
      <c r="I47" s="28">
        <v>3694088</v>
      </c>
      <c r="J47" s="98"/>
    </row>
    <row r="48" spans="1:10" s="17" customFormat="1" ht="15.95" customHeight="1" x14ac:dyDescent="0.2">
      <c r="A48" s="83">
        <v>43862</v>
      </c>
      <c r="B48" s="27" t="s">
        <v>61</v>
      </c>
      <c r="C48" s="27" t="s">
        <v>61</v>
      </c>
      <c r="D48" s="25" t="s">
        <v>252</v>
      </c>
      <c r="E48" s="25" t="s">
        <v>108</v>
      </c>
      <c r="F48" s="25" t="s">
        <v>241</v>
      </c>
      <c r="G48" s="25" t="s">
        <v>86</v>
      </c>
      <c r="H48" s="25" t="s">
        <v>270</v>
      </c>
      <c r="I48" s="28">
        <v>3387101</v>
      </c>
      <c r="J48" s="98"/>
    </row>
    <row r="49" spans="1:10" s="17" customFormat="1" ht="15.95" customHeight="1" x14ac:dyDescent="0.2">
      <c r="A49" s="83">
        <v>43863</v>
      </c>
      <c r="B49" s="27" t="s">
        <v>61</v>
      </c>
      <c r="C49" s="27" t="s">
        <v>61</v>
      </c>
      <c r="D49" s="25" t="s">
        <v>252</v>
      </c>
      <c r="E49" s="25" t="s">
        <v>108</v>
      </c>
      <c r="F49" s="25" t="s">
        <v>204</v>
      </c>
      <c r="G49" s="25" t="s">
        <v>163</v>
      </c>
      <c r="H49" s="25" t="s">
        <v>270</v>
      </c>
      <c r="I49" s="28">
        <v>3413241</v>
      </c>
      <c r="J49" s="98"/>
    </row>
    <row r="50" spans="1:10" s="17" customFormat="1" ht="15.95" customHeight="1" x14ac:dyDescent="0.2">
      <c r="A50" s="83">
        <v>43864</v>
      </c>
      <c r="B50" s="27" t="s">
        <v>61</v>
      </c>
      <c r="C50" s="27" t="s">
        <v>61</v>
      </c>
      <c r="D50" s="25" t="s">
        <v>252</v>
      </c>
      <c r="E50" s="25" t="s">
        <v>108</v>
      </c>
      <c r="F50" s="25" t="s">
        <v>253</v>
      </c>
      <c r="G50" s="25" t="s">
        <v>170</v>
      </c>
      <c r="H50" s="25" t="s">
        <v>270</v>
      </c>
      <c r="I50" s="28">
        <v>3343363</v>
      </c>
      <c r="J50" s="98"/>
    </row>
    <row r="51" spans="1:10" s="17" customFormat="1" ht="15.95" customHeight="1" x14ac:dyDescent="0.2">
      <c r="A51" s="83">
        <v>43865</v>
      </c>
      <c r="B51" s="27" t="s">
        <v>61</v>
      </c>
      <c r="C51" s="27" t="s">
        <v>61</v>
      </c>
      <c r="D51" s="25" t="s">
        <v>252</v>
      </c>
      <c r="E51" s="25" t="s">
        <v>108</v>
      </c>
      <c r="F51" s="25" t="s">
        <v>197</v>
      </c>
      <c r="G51" s="25" t="s">
        <v>242</v>
      </c>
      <c r="H51" s="25" t="s">
        <v>270</v>
      </c>
      <c r="I51" s="28">
        <v>3692382</v>
      </c>
      <c r="J51" s="98"/>
    </row>
    <row r="52" spans="1:10" s="17" customFormat="1" ht="15.95" customHeight="1" x14ac:dyDescent="0.2">
      <c r="A52" s="83">
        <v>43866</v>
      </c>
      <c r="B52" s="27" t="s">
        <v>61</v>
      </c>
      <c r="C52" s="27" t="s">
        <v>61</v>
      </c>
      <c r="D52" s="25" t="s">
        <v>426</v>
      </c>
      <c r="E52" s="25" t="s">
        <v>108</v>
      </c>
      <c r="F52" s="25" t="s">
        <v>112</v>
      </c>
      <c r="G52" s="25" t="s">
        <v>207</v>
      </c>
      <c r="H52" s="25" t="s">
        <v>270</v>
      </c>
      <c r="I52" s="28">
        <v>3510834</v>
      </c>
      <c r="J52" s="98"/>
    </row>
    <row r="53" spans="1:10" s="17" customFormat="1" ht="15.95" customHeight="1" x14ac:dyDescent="0.2">
      <c r="A53" s="83">
        <v>43867</v>
      </c>
      <c r="B53" s="27" t="s">
        <v>61</v>
      </c>
      <c r="C53" s="27" t="s">
        <v>61</v>
      </c>
      <c r="D53" s="25" t="s">
        <v>252</v>
      </c>
      <c r="E53" s="25" t="s">
        <v>108</v>
      </c>
      <c r="F53" s="25" t="s">
        <v>124</v>
      </c>
      <c r="G53" s="25" t="s">
        <v>90</v>
      </c>
      <c r="H53" s="25" t="s">
        <v>270</v>
      </c>
      <c r="I53" s="28">
        <v>1910473</v>
      </c>
      <c r="J53" s="98"/>
    </row>
    <row r="54" spans="1:10" s="17" customFormat="1" ht="15.6" customHeight="1" x14ac:dyDescent="0.2">
      <c r="A54" s="83">
        <v>43867</v>
      </c>
      <c r="B54" s="27" t="s">
        <v>61</v>
      </c>
      <c r="C54" s="27" t="s">
        <v>61</v>
      </c>
      <c r="D54" s="25" t="s">
        <v>251</v>
      </c>
      <c r="E54" s="25" t="s">
        <v>108</v>
      </c>
      <c r="F54" s="25" t="s">
        <v>201</v>
      </c>
      <c r="G54" s="25" t="s">
        <v>90</v>
      </c>
      <c r="H54" s="25" t="s">
        <v>270</v>
      </c>
      <c r="I54" s="28">
        <v>1003239</v>
      </c>
      <c r="J54" s="98"/>
    </row>
    <row r="55" spans="1:10" s="17" customFormat="1" ht="15.95" customHeight="1" thickBot="1" x14ac:dyDescent="0.25">
      <c r="A55" s="164">
        <v>43868</v>
      </c>
      <c r="B55" s="165" t="s">
        <v>61</v>
      </c>
      <c r="C55" s="165" t="s">
        <v>61</v>
      </c>
      <c r="D55" s="166" t="s">
        <v>251</v>
      </c>
      <c r="E55" s="166" t="s">
        <v>108</v>
      </c>
      <c r="F55" s="166" t="s">
        <v>113</v>
      </c>
      <c r="G55" s="166" t="s">
        <v>167</v>
      </c>
      <c r="H55" s="166" t="s">
        <v>270</v>
      </c>
      <c r="I55" s="167">
        <v>3694149</v>
      </c>
      <c r="J55" s="168"/>
    </row>
    <row r="56" spans="1:10" s="17" customFormat="1" ht="15.95" customHeight="1" x14ac:dyDescent="0.2">
      <c r="A56" s="83">
        <v>43869</v>
      </c>
      <c r="B56" s="27" t="s">
        <v>61</v>
      </c>
      <c r="C56" s="27" t="s">
        <v>61</v>
      </c>
      <c r="D56" s="25" t="s">
        <v>251</v>
      </c>
      <c r="E56" s="25" t="s">
        <v>108</v>
      </c>
      <c r="F56" s="25" t="s">
        <v>112</v>
      </c>
      <c r="G56" s="25" t="s">
        <v>256</v>
      </c>
      <c r="H56" s="25" t="s">
        <v>270</v>
      </c>
      <c r="I56" s="28">
        <v>3661964</v>
      </c>
      <c r="J56" s="98"/>
    </row>
    <row r="57" spans="1:10" s="17" customFormat="1" ht="15.95" customHeight="1" x14ac:dyDescent="0.2">
      <c r="A57" s="83">
        <v>43870</v>
      </c>
      <c r="B57" s="27" t="s">
        <v>61</v>
      </c>
      <c r="C57" s="27" t="s">
        <v>61</v>
      </c>
      <c r="D57" s="25" t="s">
        <v>252</v>
      </c>
      <c r="E57" s="25" t="s">
        <v>108</v>
      </c>
      <c r="F57" s="25" t="s">
        <v>109</v>
      </c>
      <c r="G57" s="25" t="s">
        <v>260</v>
      </c>
      <c r="H57" s="25" t="s">
        <v>270</v>
      </c>
      <c r="I57" s="28">
        <v>3697236</v>
      </c>
      <c r="J57" s="98"/>
    </row>
    <row r="58" spans="1:10" s="17" customFormat="1" ht="15.95" customHeight="1" x14ac:dyDescent="0.2">
      <c r="A58" s="83">
        <v>43871</v>
      </c>
      <c r="B58" s="27" t="s">
        <v>61</v>
      </c>
      <c r="C58" s="27" t="s">
        <v>61</v>
      </c>
      <c r="D58" s="25" t="s">
        <v>252</v>
      </c>
      <c r="E58" s="25" t="s">
        <v>108</v>
      </c>
      <c r="F58" s="25" t="s">
        <v>253</v>
      </c>
      <c r="G58" s="25" t="s">
        <v>493</v>
      </c>
      <c r="H58" s="25" t="s">
        <v>270</v>
      </c>
      <c r="I58" s="28">
        <v>3198275</v>
      </c>
      <c r="J58" s="98"/>
    </row>
    <row r="59" spans="1:10" s="17" customFormat="1" ht="15.95" customHeight="1" x14ac:dyDescent="0.2">
      <c r="A59" s="83">
        <v>43873</v>
      </c>
      <c r="B59" s="27" t="s">
        <v>61</v>
      </c>
      <c r="C59" s="27" t="s">
        <v>61</v>
      </c>
      <c r="D59" s="25" t="s">
        <v>252</v>
      </c>
      <c r="E59" s="25" t="s">
        <v>108</v>
      </c>
      <c r="F59" s="25" t="s">
        <v>204</v>
      </c>
      <c r="G59" s="25" t="s">
        <v>110</v>
      </c>
      <c r="H59" s="25" t="s">
        <v>270</v>
      </c>
      <c r="I59" s="28">
        <v>3693185</v>
      </c>
      <c r="J59" s="98"/>
    </row>
    <row r="60" spans="1:10" s="17" customFormat="1" ht="15.95" customHeight="1" x14ac:dyDescent="0.2">
      <c r="A60" s="83">
        <v>43874</v>
      </c>
      <c r="B60" s="27" t="s">
        <v>61</v>
      </c>
      <c r="C60" s="27" t="s">
        <v>61</v>
      </c>
      <c r="D60" s="25" t="s">
        <v>251</v>
      </c>
      <c r="E60" s="25" t="s">
        <v>108</v>
      </c>
      <c r="F60" s="25" t="s">
        <v>76</v>
      </c>
      <c r="G60" s="25" t="s">
        <v>429</v>
      </c>
      <c r="H60" s="25" t="s">
        <v>270</v>
      </c>
      <c r="I60" s="28">
        <v>3167226</v>
      </c>
      <c r="J60" s="98"/>
    </row>
    <row r="61" spans="1:10" s="17" customFormat="1" ht="15.95" customHeight="1" x14ac:dyDescent="0.2">
      <c r="A61" s="83">
        <v>43875</v>
      </c>
      <c r="B61" s="27" t="s">
        <v>61</v>
      </c>
      <c r="C61" s="27" t="s">
        <v>61</v>
      </c>
      <c r="D61" s="25" t="s">
        <v>426</v>
      </c>
      <c r="E61" s="25" t="s">
        <v>108</v>
      </c>
      <c r="F61" s="25" t="s">
        <v>109</v>
      </c>
      <c r="G61" s="25" t="s">
        <v>413</v>
      </c>
      <c r="H61" s="25" t="s">
        <v>270</v>
      </c>
      <c r="I61" s="28">
        <v>3280994</v>
      </c>
      <c r="J61" s="98"/>
    </row>
    <row r="62" spans="1:10" s="17" customFormat="1" ht="15.95" customHeight="1" x14ac:dyDescent="0.2">
      <c r="A62" s="83">
        <v>43875</v>
      </c>
      <c r="B62" s="27" t="s">
        <v>61</v>
      </c>
      <c r="C62" s="27" t="s">
        <v>61</v>
      </c>
      <c r="D62" s="25" t="s">
        <v>427</v>
      </c>
      <c r="E62" s="25" t="s">
        <v>108</v>
      </c>
      <c r="F62" s="25" t="s">
        <v>177</v>
      </c>
      <c r="G62" s="25" t="s">
        <v>223</v>
      </c>
      <c r="H62" s="25" t="s">
        <v>270</v>
      </c>
      <c r="I62" s="28">
        <v>3305296</v>
      </c>
      <c r="J62" s="98"/>
    </row>
    <row r="63" spans="1:10" s="17" customFormat="1" ht="15.95" customHeight="1" x14ac:dyDescent="0.2">
      <c r="A63" s="83">
        <v>43876</v>
      </c>
      <c r="B63" s="27" t="s">
        <v>61</v>
      </c>
      <c r="C63" s="27" t="s">
        <v>61</v>
      </c>
      <c r="D63" s="25" t="s">
        <v>252</v>
      </c>
      <c r="E63" s="25" t="s">
        <v>108</v>
      </c>
      <c r="F63" s="25" t="s">
        <v>373</v>
      </c>
      <c r="G63" s="25" t="s">
        <v>264</v>
      </c>
      <c r="H63" s="25" t="s">
        <v>270</v>
      </c>
      <c r="I63" s="28">
        <v>3302036</v>
      </c>
      <c r="J63" s="98"/>
    </row>
    <row r="64" spans="1:10" s="17" customFormat="1" ht="15.95" customHeight="1" x14ac:dyDescent="0.2">
      <c r="A64" s="83">
        <v>43877</v>
      </c>
      <c r="B64" s="27" t="s">
        <v>61</v>
      </c>
      <c r="C64" s="27" t="s">
        <v>61</v>
      </c>
      <c r="D64" s="25" t="s">
        <v>252</v>
      </c>
      <c r="E64" s="25" t="s">
        <v>108</v>
      </c>
      <c r="F64" s="25" t="s">
        <v>197</v>
      </c>
      <c r="G64" s="25" t="s">
        <v>352</v>
      </c>
      <c r="H64" s="25" t="s">
        <v>270</v>
      </c>
      <c r="I64" s="28">
        <v>3501850</v>
      </c>
      <c r="J64" s="98"/>
    </row>
    <row r="65" spans="1:10" s="17" customFormat="1" ht="15.95" customHeight="1" x14ac:dyDescent="0.2">
      <c r="A65" s="83">
        <v>43877</v>
      </c>
      <c r="B65" s="27" t="s">
        <v>61</v>
      </c>
      <c r="C65" s="27" t="s">
        <v>61</v>
      </c>
      <c r="D65" s="25" t="s">
        <v>252</v>
      </c>
      <c r="E65" s="25" t="s">
        <v>108</v>
      </c>
      <c r="F65" s="25" t="s">
        <v>69</v>
      </c>
      <c r="G65" s="25" t="s">
        <v>127</v>
      </c>
      <c r="H65" s="25" t="s">
        <v>270</v>
      </c>
      <c r="I65" s="28">
        <v>2936902</v>
      </c>
      <c r="J65" s="98"/>
    </row>
    <row r="66" spans="1:10" s="17" customFormat="1" ht="15.95" customHeight="1" x14ac:dyDescent="0.2">
      <c r="A66" s="83">
        <v>43880</v>
      </c>
      <c r="B66" s="27" t="s">
        <v>61</v>
      </c>
      <c r="C66" s="27" t="s">
        <v>61</v>
      </c>
      <c r="D66" s="25" t="s">
        <v>252</v>
      </c>
      <c r="E66" s="25" t="s">
        <v>108</v>
      </c>
      <c r="F66" s="25" t="s">
        <v>368</v>
      </c>
      <c r="G66" s="25" t="s">
        <v>477</v>
      </c>
      <c r="H66" s="25" t="s">
        <v>270</v>
      </c>
      <c r="I66" s="28">
        <v>3794682</v>
      </c>
      <c r="J66" s="98"/>
    </row>
    <row r="67" spans="1:10" s="17" customFormat="1" ht="15.95" customHeight="1" x14ac:dyDescent="0.2">
      <c r="A67" s="83">
        <v>43881</v>
      </c>
      <c r="B67" s="27" t="s">
        <v>61</v>
      </c>
      <c r="C67" s="27" t="s">
        <v>61</v>
      </c>
      <c r="D67" s="25" t="s">
        <v>251</v>
      </c>
      <c r="E67" s="25" t="s">
        <v>108</v>
      </c>
      <c r="F67" s="25" t="s">
        <v>113</v>
      </c>
      <c r="G67" s="25" t="s">
        <v>160</v>
      </c>
      <c r="H67" s="25" t="s">
        <v>270</v>
      </c>
      <c r="I67" s="28">
        <v>3683174</v>
      </c>
      <c r="J67" s="98"/>
    </row>
    <row r="68" spans="1:10" s="17" customFormat="1" ht="15.95" customHeight="1" x14ac:dyDescent="0.2">
      <c r="A68" s="83">
        <v>43881</v>
      </c>
      <c r="B68" s="27" t="s">
        <v>61</v>
      </c>
      <c r="C68" s="27" t="s">
        <v>61</v>
      </c>
      <c r="D68" s="25" t="s">
        <v>251</v>
      </c>
      <c r="E68" s="25" t="s">
        <v>108</v>
      </c>
      <c r="F68" s="25" t="s">
        <v>113</v>
      </c>
      <c r="G68" s="25" t="s">
        <v>188</v>
      </c>
      <c r="H68" s="25" t="s">
        <v>270</v>
      </c>
      <c r="I68" s="28">
        <v>3693305</v>
      </c>
      <c r="J68" s="98"/>
    </row>
    <row r="69" spans="1:10" s="17" customFormat="1" ht="15.95" customHeight="1" x14ac:dyDescent="0.2">
      <c r="A69" s="83">
        <v>43882</v>
      </c>
      <c r="B69" s="27" t="s">
        <v>61</v>
      </c>
      <c r="C69" s="27" t="s">
        <v>61</v>
      </c>
      <c r="D69" s="25" t="s">
        <v>427</v>
      </c>
      <c r="E69" s="25" t="s">
        <v>108</v>
      </c>
      <c r="F69" s="25" t="s">
        <v>276</v>
      </c>
      <c r="G69" s="25" t="s">
        <v>284</v>
      </c>
      <c r="H69" s="25" t="s">
        <v>270</v>
      </c>
      <c r="I69" s="28">
        <v>2913560</v>
      </c>
      <c r="J69" s="98"/>
    </row>
    <row r="70" spans="1:10" s="17" customFormat="1" ht="15.95" customHeight="1" x14ac:dyDescent="0.2">
      <c r="A70" s="83">
        <v>43884</v>
      </c>
      <c r="B70" s="27" t="s">
        <v>61</v>
      </c>
      <c r="C70" s="27" t="s">
        <v>61</v>
      </c>
      <c r="D70" s="25" t="s">
        <v>252</v>
      </c>
      <c r="E70" s="25" t="s">
        <v>108</v>
      </c>
      <c r="F70" s="25" t="s">
        <v>373</v>
      </c>
      <c r="G70" s="25" t="s">
        <v>203</v>
      </c>
      <c r="H70" s="25" t="s">
        <v>270</v>
      </c>
      <c r="I70" s="28">
        <v>3157138</v>
      </c>
      <c r="J70" s="98"/>
    </row>
    <row r="71" spans="1:10" s="17" customFormat="1" ht="15.95" customHeight="1" x14ac:dyDescent="0.2">
      <c r="A71" s="83">
        <v>43884</v>
      </c>
      <c r="B71" s="27" t="s">
        <v>61</v>
      </c>
      <c r="C71" s="27" t="s">
        <v>61</v>
      </c>
      <c r="D71" s="25" t="s">
        <v>252</v>
      </c>
      <c r="E71" s="25" t="s">
        <v>108</v>
      </c>
      <c r="F71" s="25" t="s">
        <v>124</v>
      </c>
      <c r="G71" s="25" t="s">
        <v>189</v>
      </c>
      <c r="H71" s="25" t="s">
        <v>270</v>
      </c>
      <c r="I71" s="28">
        <v>3294034</v>
      </c>
      <c r="J71" s="98"/>
    </row>
    <row r="72" spans="1:10" s="17" customFormat="1" ht="15.95" customHeight="1" x14ac:dyDescent="0.2">
      <c r="A72" s="83">
        <v>43885</v>
      </c>
      <c r="B72" s="27" t="s">
        <v>61</v>
      </c>
      <c r="C72" s="27" t="s">
        <v>61</v>
      </c>
      <c r="D72" s="25" t="s">
        <v>251</v>
      </c>
      <c r="E72" s="25" t="s">
        <v>108</v>
      </c>
      <c r="F72" s="25" t="s">
        <v>112</v>
      </c>
      <c r="G72" s="25" t="s">
        <v>232</v>
      </c>
      <c r="H72" s="25" t="s">
        <v>270</v>
      </c>
      <c r="I72" s="28">
        <v>3557833</v>
      </c>
      <c r="J72" s="98"/>
    </row>
    <row r="73" spans="1:10" s="17" customFormat="1" ht="15.95" customHeight="1" x14ac:dyDescent="0.2">
      <c r="A73" s="83">
        <v>43886</v>
      </c>
      <c r="B73" s="27" t="s">
        <v>61</v>
      </c>
      <c r="C73" s="27" t="s">
        <v>61</v>
      </c>
      <c r="D73" s="25" t="s">
        <v>252</v>
      </c>
      <c r="E73" s="25" t="s">
        <v>108</v>
      </c>
      <c r="F73" s="25" t="s">
        <v>124</v>
      </c>
      <c r="G73" s="25" t="s">
        <v>296</v>
      </c>
      <c r="H73" s="25" t="s">
        <v>270</v>
      </c>
      <c r="I73" s="28">
        <v>3220834</v>
      </c>
      <c r="J73" s="98"/>
    </row>
    <row r="74" spans="1:10" s="17" customFormat="1" ht="15.95" customHeight="1" x14ac:dyDescent="0.2">
      <c r="A74" s="83">
        <v>43888</v>
      </c>
      <c r="B74" s="27" t="s">
        <v>61</v>
      </c>
      <c r="C74" s="27" t="s">
        <v>61</v>
      </c>
      <c r="D74" s="25" t="s">
        <v>252</v>
      </c>
      <c r="E74" s="25" t="s">
        <v>108</v>
      </c>
      <c r="F74" s="25" t="s">
        <v>253</v>
      </c>
      <c r="G74" s="25" t="s">
        <v>125</v>
      </c>
      <c r="H74" s="25" t="s">
        <v>270</v>
      </c>
      <c r="I74" s="28">
        <v>3383767</v>
      </c>
      <c r="J74" s="98"/>
    </row>
    <row r="75" spans="1:10" s="17" customFormat="1" ht="15.95" customHeight="1" x14ac:dyDescent="0.2">
      <c r="A75" s="83">
        <v>43888</v>
      </c>
      <c r="B75" s="27" t="s">
        <v>61</v>
      </c>
      <c r="C75" s="27" t="s">
        <v>61</v>
      </c>
      <c r="D75" s="25" t="s">
        <v>252</v>
      </c>
      <c r="E75" s="25" t="s">
        <v>108</v>
      </c>
      <c r="F75" s="25" t="s">
        <v>69</v>
      </c>
      <c r="G75" s="25" t="s">
        <v>187</v>
      </c>
      <c r="H75" s="25" t="s">
        <v>270</v>
      </c>
      <c r="I75" s="28">
        <v>3249946</v>
      </c>
      <c r="J75" s="98"/>
    </row>
    <row r="76" spans="1:10" s="17" customFormat="1" ht="15.95" customHeight="1" x14ac:dyDescent="0.2">
      <c r="A76" s="83">
        <v>43889</v>
      </c>
      <c r="B76" s="27" t="s">
        <v>61</v>
      </c>
      <c r="C76" s="27" t="s">
        <v>61</v>
      </c>
      <c r="D76" s="25" t="s">
        <v>426</v>
      </c>
      <c r="E76" s="25" t="s">
        <v>108</v>
      </c>
      <c r="F76" s="25" t="s">
        <v>332</v>
      </c>
      <c r="G76" s="25" t="s">
        <v>309</v>
      </c>
      <c r="H76" s="25" t="s">
        <v>270</v>
      </c>
      <c r="I76" s="28">
        <v>3434629</v>
      </c>
      <c r="J76" s="98"/>
    </row>
    <row r="77" spans="1:10" s="17" customFormat="1" ht="15.95" customHeight="1" x14ac:dyDescent="0.2">
      <c r="A77" s="83">
        <v>43890</v>
      </c>
      <c r="B77" s="27" t="s">
        <v>61</v>
      </c>
      <c r="C77" s="27" t="s">
        <v>61</v>
      </c>
      <c r="D77" s="25" t="s">
        <v>252</v>
      </c>
      <c r="E77" s="25" t="s">
        <v>108</v>
      </c>
      <c r="F77" s="25" t="s">
        <v>124</v>
      </c>
      <c r="G77" s="25" t="s">
        <v>176</v>
      </c>
      <c r="H77" s="25" t="s">
        <v>270</v>
      </c>
      <c r="I77" s="28">
        <v>2925102</v>
      </c>
      <c r="J77" s="98"/>
    </row>
    <row r="78" spans="1:10" s="17" customFormat="1" ht="15.95" customHeight="1" x14ac:dyDescent="0.2">
      <c r="A78" s="83">
        <v>43891</v>
      </c>
      <c r="B78" s="27" t="s">
        <v>61</v>
      </c>
      <c r="C78" s="27" t="s">
        <v>61</v>
      </c>
      <c r="D78" s="25" t="s">
        <v>251</v>
      </c>
      <c r="E78" s="25" t="s">
        <v>108</v>
      </c>
      <c r="F78" s="25" t="s">
        <v>293</v>
      </c>
      <c r="G78" s="25" t="s">
        <v>138</v>
      </c>
      <c r="H78" s="25" t="s">
        <v>270</v>
      </c>
      <c r="I78" s="28">
        <v>3615080</v>
      </c>
      <c r="J78" s="98"/>
    </row>
    <row r="79" spans="1:10" s="17" customFormat="1" ht="15.95" customHeight="1" x14ac:dyDescent="0.2">
      <c r="A79" s="83">
        <v>43891</v>
      </c>
      <c r="B79" s="27" t="s">
        <v>61</v>
      </c>
      <c r="C79" s="27" t="s">
        <v>61</v>
      </c>
      <c r="D79" s="25" t="s">
        <v>427</v>
      </c>
      <c r="E79" s="25" t="s">
        <v>108</v>
      </c>
      <c r="F79" s="25" t="s">
        <v>241</v>
      </c>
      <c r="G79" s="25" t="s">
        <v>142</v>
      </c>
      <c r="H79" s="25" t="s">
        <v>270</v>
      </c>
      <c r="I79" s="28">
        <v>3059451</v>
      </c>
      <c r="J79" s="98"/>
    </row>
    <row r="80" spans="1:10" s="17" customFormat="1" ht="15.95" customHeight="1" x14ac:dyDescent="0.2">
      <c r="A80" s="83">
        <v>43892</v>
      </c>
      <c r="B80" s="27" t="s">
        <v>61</v>
      </c>
      <c r="C80" s="27" t="s">
        <v>61</v>
      </c>
      <c r="D80" s="25" t="s">
        <v>252</v>
      </c>
      <c r="E80" s="25" t="s">
        <v>108</v>
      </c>
      <c r="F80" s="25" t="s">
        <v>68</v>
      </c>
      <c r="G80" s="25" t="s">
        <v>86</v>
      </c>
      <c r="H80" s="25" t="s">
        <v>270</v>
      </c>
      <c r="I80" s="28">
        <v>3693861</v>
      </c>
      <c r="J80" s="98"/>
    </row>
    <row r="81" spans="1:10" s="17" customFormat="1" ht="15.95" customHeight="1" x14ac:dyDescent="0.2">
      <c r="A81" s="83">
        <v>43895</v>
      </c>
      <c r="B81" s="27" t="s">
        <v>61</v>
      </c>
      <c r="C81" s="27" t="s">
        <v>61</v>
      </c>
      <c r="D81" s="25" t="s">
        <v>252</v>
      </c>
      <c r="E81" s="25" t="s">
        <v>108</v>
      </c>
      <c r="F81" s="25" t="s">
        <v>124</v>
      </c>
      <c r="G81" s="25" t="s">
        <v>274</v>
      </c>
      <c r="H81" s="25" t="s">
        <v>270</v>
      </c>
      <c r="I81" s="28">
        <v>3273586</v>
      </c>
      <c r="J81" s="98"/>
    </row>
    <row r="82" spans="1:10" s="17" customFormat="1" ht="15.95" customHeight="1" x14ac:dyDescent="0.2">
      <c r="A82" s="83">
        <v>43896</v>
      </c>
      <c r="B82" s="27" t="s">
        <v>61</v>
      </c>
      <c r="C82" s="27" t="s">
        <v>61</v>
      </c>
      <c r="D82" s="25" t="s">
        <v>251</v>
      </c>
      <c r="E82" s="25" t="s">
        <v>108</v>
      </c>
      <c r="F82" s="25" t="s">
        <v>113</v>
      </c>
      <c r="G82" s="25" t="s">
        <v>230</v>
      </c>
      <c r="H82" s="25" t="s">
        <v>270</v>
      </c>
      <c r="I82" s="28">
        <v>3600653</v>
      </c>
      <c r="J82" s="98"/>
    </row>
    <row r="83" spans="1:10" s="17" customFormat="1" ht="15.95" customHeight="1" x14ac:dyDescent="0.2">
      <c r="A83" s="83">
        <v>43896</v>
      </c>
      <c r="B83" s="27" t="s">
        <v>61</v>
      </c>
      <c r="C83" s="27" t="s">
        <v>61</v>
      </c>
      <c r="D83" s="25" t="s">
        <v>426</v>
      </c>
      <c r="E83" s="25" t="s">
        <v>108</v>
      </c>
      <c r="F83" s="25" t="s">
        <v>109</v>
      </c>
      <c r="G83" s="25" t="s">
        <v>294</v>
      </c>
      <c r="H83" s="25" t="s">
        <v>270</v>
      </c>
      <c r="I83" s="28">
        <v>3307537</v>
      </c>
      <c r="J83" s="98"/>
    </row>
    <row r="84" spans="1:10" s="17" customFormat="1" ht="15.95" customHeight="1" x14ac:dyDescent="0.2">
      <c r="A84" s="83">
        <v>43897</v>
      </c>
      <c r="B84" s="27" t="s">
        <v>61</v>
      </c>
      <c r="C84" s="27" t="s">
        <v>61</v>
      </c>
      <c r="D84" s="25" t="s">
        <v>252</v>
      </c>
      <c r="E84" s="25" t="s">
        <v>108</v>
      </c>
      <c r="F84" s="25" t="s">
        <v>204</v>
      </c>
      <c r="G84" s="25" t="s">
        <v>80</v>
      </c>
      <c r="H84" s="25" t="s">
        <v>270</v>
      </c>
      <c r="I84" s="28">
        <v>3585839</v>
      </c>
      <c r="J84" s="98"/>
    </row>
    <row r="85" spans="1:10" s="17" customFormat="1" ht="15.95" customHeight="1" x14ac:dyDescent="0.2">
      <c r="A85" s="83">
        <v>43898</v>
      </c>
      <c r="B85" s="27" t="s">
        <v>61</v>
      </c>
      <c r="C85" s="27" t="s">
        <v>61</v>
      </c>
      <c r="D85" s="25" t="s">
        <v>251</v>
      </c>
      <c r="E85" s="25" t="s">
        <v>108</v>
      </c>
      <c r="F85" s="25" t="s">
        <v>112</v>
      </c>
      <c r="G85" s="25" t="s">
        <v>257</v>
      </c>
      <c r="H85" s="25" t="s">
        <v>270</v>
      </c>
      <c r="I85" s="28">
        <v>3215774</v>
      </c>
      <c r="J85" s="98"/>
    </row>
    <row r="86" spans="1:10" s="17" customFormat="1" ht="15.95" customHeight="1" x14ac:dyDescent="0.2">
      <c r="A86" s="83">
        <v>43899</v>
      </c>
      <c r="B86" s="27" t="s">
        <v>61</v>
      </c>
      <c r="C86" s="27" t="s">
        <v>61</v>
      </c>
      <c r="D86" s="25" t="s">
        <v>252</v>
      </c>
      <c r="E86" s="25" t="s">
        <v>108</v>
      </c>
      <c r="F86" s="25" t="s">
        <v>197</v>
      </c>
      <c r="G86" s="25" t="s">
        <v>361</v>
      </c>
      <c r="H86" s="25" t="s">
        <v>270</v>
      </c>
      <c r="I86" s="28">
        <v>2903479</v>
      </c>
      <c r="J86" s="98"/>
    </row>
    <row r="87" spans="1:10" s="17" customFormat="1" ht="15.95" customHeight="1" x14ac:dyDescent="0.2">
      <c r="A87" s="83">
        <v>43901</v>
      </c>
      <c r="B87" s="27" t="s">
        <v>61</v>
      </c>
      <c r="C87" s="27" t="s">
        <v>61</v>
      </c>
      <c r="D87" s="25" t="s">
        <v>251</v>
      </c>
      <c r="E87" s="25" t="s">
        <v>108</v>
      </c>
      <c r="F87" s="25" t="s">
        <v>76</v>
      </c>
      <c r="G87" s="25" t="s">
        <v>181</v>
      </c>
      <c r="H87" s="25" t="s">
        <v>270</v>
      </c>
      <c r="I87" s="28">
        <v>3418444</v>
      </c>
      <c r="J87" s="98"/>
    </row>
    <row r="88" spans="1:10" s="17" customFormat="1" ht="15.95" customHeight="1" x14ac:dyDescent="0.2">
      <c r="A88" s="83">
        <v>43905</v>
      </c>
      <c r="B88" s="27" t="s">
        <v>61</v>
      </c>
      <c r="C88" s="27" t="s">
        <v>61</v>
      </c>
      <c r="D88" s="25" t="s">
        <v>427</v>
      </c>
      <c r="E88" s="25" t="s">
        <v>108</v>
      </c>
      <c r="F88" s="25" t="s">
        <v>177</v>
      </c>
      <c r="G88" s="25" t="s">
        <v>223</v>
      </c>
      <c r="H88" s="25" t="s">
        <v>270</v>
      </c>
      <c r="I88" s="28">
        <v>3297409</v>
      </c>
      <c r="J88" s="98"/>
    </row>
    <row r="89" spans="1:10" s="17" customFormat="1" ht="15.95" customHeight="1" x14ac:dyDescent="0.2">
      <c r="A89" s="83">
        <v>43906</v>
      </c>
      <c r="B89" s="27" t="s">
        <v>61</v>
      </c>
      <c r="C89" s="27" t="s">
        <v>61</v>
      </c>
      <c r="D89" s="25" t="s">
        <v>252</v>
      </c>
      <c r="E89" s="25" t="s">
        <v>108</v>
      </c>
      <c r="F89" s="25" t="s">
        <v>177</v>
      </c>
      <c r="G89" s="25" t="s">
        <v>260</v>
      </c>
      <c r="H89" s="25" t="s">
        <v>270</v>
      </c>
      <c r="I89" s="28">
        <v>3593276</v>
      </c>
      <c r="J89" s="98"/>
    </row>
    <row r="90" spans="1:10" s="17" customFormat="1" ht="15.95" customHeight="1" x14ac:dyDescent="0.2">
      <c r="A90" s="83">
        <v>43908</v>
      </c>
      <c r="B90" s="27" t="s">
        <v>61</v>
      </c>
      <c r="C90" s="27" t="s">
        <v>61</v>
      </c>
      <c r="D90" s="25" t="s">
        <v>252</v>
      </c>
      <c r="E90" s="25" t="s">
        <v>108</v>
      </c>
      <c r="F90" s="25" t="s">
        <v>197</v>
      </c>
      <c r="G90" s="25" t="s">
        <v>179</v>
      </c>
      <c r="H90" s="25" t="s">
        <v>270</v>
      </c>
      <c r="I90" s="28">
        <v>3389949</v>
      </c>
      <c r="J90" s="98"/>
    </row>
    <row r="91" spans="1:10" s="17" customFormat="1" ht="15.95" customHeight="1" x14ac:dyDescent="0.2">
      <c r="A91" s="83">
        <v>43908</v>
      </c>
      <c r="B91" s="27" t="s">
        <v>61</v>
      </c>
      <c r="C91" s="27" t="s">
        <v>61</v>
      </c>
      <c r="D91" s="25" t="s">
        <v>251</v>
      </c>
      <c r="E91" s="25" t="s">
        <v>108</v>
      </c>
      <c r="F91" s="25" t="s">
        <v>293</v>
      </c>
      <c r="G91" s="25" t="s">
        <v>242</v>
      </c>
      <c r="H91" s="25" t="s">
        <v>270</v>
      </c>
      <c r="I91" s="28">
        <v>3696882</v>
      </c>
      <c r="J91" s="98"/>
    </row>
    <row r="92" spans="1:10" s="17" customFormat="1" ht="15.95" customHeight="1" x14ac:dyDescent="0.2">
      <c r="A92" s="83">
        <v>43910</v>
      </c>
      <c r="B92" s="27" t="s">
        <v>61</v>
      </c>
      <c r="C92" s="27" t="s">
        <v>61</v>
      </c>
      <c r="D92" s="25" t="s">
        <v>252</v>
      </c>
      <c r="E92" s="25" t="s">
        <v>108</v>
      </c>
      <c r="F92" s="25" t="s">
        <v>304</v>
      </c>
      <c r="G92" s="25" t="s">
        <v>352</v>
      </c>
      <c r="H92" s="25" t="s">
        <v>270</v>
      </c>
      <c r="I92" s="28">
        <v>2540017</v>
      </c>
      <c r="J92" s="98" t="s">
        <v>58</v>
      </c>
    </row>
    <row r="93" spans="1:10" s="17" customFormat="1" ht="15.95" customHeight="1" x14ac:dyDescent="0.2">
      <c r="A93" s="83">
        <v>43910</v>
      </c>
      <c r="B93" s="27" t="s">
        <v>61</v>
      </c>
      <c r="C93" s="27" t="s">
        <v>61</v>
      </c>
      <c r="D93" s="25" t="s">
        <v>251</v>
      </c>
      <c r="E93" s="25" t="s">
        <v>108</v>
      </c>
      <c r="F93" s="25" t="s">
        <v>186</v>
      </c>
      <c r="G93" s="25" t="s">
        <v>352</v>
      </c>
      <c r="H93" s="25" t="s">
        <v>270</v>
      </c>
      <c r="I93" s="28">
        <v>905993</v>
      </c>
      <c r="J93" s="98" t="s">
        <v>58</v>
      </c>
    </row>
    <row r="94" spans="1:10" s="17" customFormat="1" ht="15.95" customHeight="1" x14ac:dyDescent="0.2">
      <c r="A94" s="83">
        <v>43911</v>
      </c>
      <c r="B94" s="27" t="s">
        <v>61</v>
      </c>
      <c r="C94" s="27" t="s">
        <v>61</v>
      </c>
      <c r="D94" s="25" t="s">
        <v>426</v>
      </c>
      <c r="E94" s="25" t="s">
        <v>108</v>
      </c>
      <c r="F94" s="25" t="s">
        <v>204</v>
      </c>
      <c r="G94" s="25" t="s">
        <v>207</v>
      </c>
      <c r="H94" s="25" t="s">
        <v>270</v>
      </c>
      <c r="I94" s="28">
        <v>3443807</v>
      </c>
      <c r="J94" s="98"/>
    </row>
    <row r="95" spans="1:10" s="17" customFormat="1" ht="15.95" customHeight="1" x14ac:dyDescent="0.2">
      <c r="A95" s="83">
        <v>43912</v>
      </c>
      <c r="B95" s="27" t="s">
        <v>61</v>
      </c>
      <c r="C95" s="27" t="s">
        <v>61</v>
      </c>
      <c r="D95" s="25" t="s">
        <v>251</v>
      </c>
      <c r="E95" s="25" t="s">
        <v>108</v>
      </c>
      <c r="F95" s="25" t="s">
        <v>113</v>
      </c>
      <c r="G95" s="25" t="s">
        <v>243</v>
      </c>
      <c r="H95" s="25" t="s">
        <v>270</v>
      </c>
      <c r="I95" s="28">
        <v>3247240</v>
      </c>
      <c r="J95" s="98"/>
    </row>
    <row r="96" spans="1:10" s="17" customFormat="1" ht="15.95" customHeight="1" x14ac:dyDescent="0.2">
      <c r="A96" s="83">
        <v>43913</v>
      </c>
      <c r="B96" s="27" t="s">
        <v>61</v>
      </c>
      <c r="C96" s="27" t="s">
        <v>61</v>
      </c>
      <c r="D96" s="25" t="s">
        <v>252</v>
      </c>
      <c r="E96" s="25" t="s">
        <v>108</v>
      </c>
      <c r="F96" s="25" t="s">
        <v>241</v>
      </c>
      <c r="G96" s="25" t="s">
        <v>429</v>
      </c>
      <c r="H96" s="25" t="s">
        <v>270</v>
      </c>
      <c r="I96" s="28">
        <v>3145727</v>
      </c>
      <c r="J96" s="98"/>
    </row>
    <row r="97" spans="1:10" s="17" customFormat="1" ht="15.95" customHeight="1" x14ac:dyDescent="0.2">
      <c r="A97" s="83">
        <v>43913</v>
      </c>
      <c r="B97" s="27" t="s">
        <v>61</v>
      </c>
      <c r="C97" s="27" t="s">
        <v>61</v>
      </c>
      <c r="D97" s="25" t="s">
        <v>252</v>
      </c>
      <c r="E97" s="25" t="s">
        <v>108</v>
      </c>
      <c r="F97" s="25" t="s">
        <v>124</v>
      </c>
      <c r="G97" s="25" t="s">
        <v>390</v>
      </c>
      <c r="H97" s="25" t="s">
        <v>270</v>
      </c>
      <c r="I97" s="28">
        <v>3584689</v>
      </c>
      <c r="J97" s="98"/>
    </row>
    <row r="98" spans="1:10" s="17" customFormat="1" ht="15.95" customHeight="1" x14ac:dyDescent="0.2">
      <c r="A98" s="83">
        <v>43914</v>
      </c>
      <c r="B98" s="27" t="s">
        <v>61</v>
      </c>
      <c r="C98" s="27" t="s">
        <v>61</v>
      </c>
      <c r="D98" s="25" t="s">
        <v>251</v>
      </c>
      <c r="E98" s="25" t="s">
        <v>108</v>
      </c>
      <c r="F98" s="25" t="s">
        <v>113</v>
      </c>
      <c r="G98" s="25" t="s">
        <v>254</v>
      </c>
      <c r="H98" s="25" t="s">
        <v>270</v>
      </c>
      <c r="I98" s="28">
        <v>3070395</v>
      </c>
      <c r="J98" s="98"/>
    </row>
    <row r="99" spans="1:10" s="17" customFormat="1" ht="15.75" customHeight="1" x14ac:dyDescent="0.2">
      <c r="A99" s="83">
        <v>43915</v>
      </c>
      <c r="B99" s="27" t="s">
        <v>61</v>
      </c>
      <c r="C99" s="27" t="s">
        <v>61</v>
      </c>
      <c r="D99" s="25" t="s">
        <v>427</v>
      </c>
      <c r="E99" s="25" t="s">
        <v>108</v>
      </c>
      <c r="F99" s="25" t="s">
        <v>124</v>
      </c>
      <c r="G99" s="25" t="s">
        <v>284</v>
      </c>
      <c r="H99" s="25" t="s">
        <v>270</v>
      </c>
      <c r="I99" s="28">
        <v>2908458</v>
      </c>
      <c r="J99" s="98"/>
    </row>
    <row r="100" spans="1:10" s="17" customFormat="1" ht="15.95" customHeight="1" thickBot="1" x14ac:dyDescent="0.25">
      <c r="A100" s="164">
        <v>43916</v>
      </c>
      <c r="B100" s="165" t="s">
        <v>61</v>
      </c>
      <c r="C100" s="165" t="s">
        <v>61</v>
      </c>
      <c r="D100" s="166" t="s">
        <v>252</v>
      </c>
      <c r="E100" s="166" t="s">
        <v>108</v>
      </c>
      <c r="F100" s="166" t="s">
        <v>72</v>
      </c>
      <c r="G100" s="166" t="s">
        <v>163</v>
      </c>
      <c r="H100" s="166" t="s">
        <v>270</v>
      </c>
      <c r="I100" s="167">
        <v>3408332</v>
      </c>
      <c r="J100" s="168"/>
    </row>
    <row r="101" spans="1:10" s="17" customFormat="1" ht="15.95" customHeight="1" x14ac:dyDescent="0.2">
      <c r="A101" s="83">
        <v>43917</v>
      </c>
      <c r="B101" s="27" t="s">
        <v>61</v>
      </c>
      <c r="C101" s="27" t="s">
        <v>61</v>
      </c>
      <c r="D101" s="25" t="s">
        <v>252</v>
      </c>
      <c r="E101" s="25" t="s">
        <v>108</v>
      </c>
      <c r="F101" s="25" t="s">
        <v>72</v>
      </c>
      <c r="G101" s="25" t="s">
        <v>164</v>
      </c>
      <c r="H101" s="25" t="s">
        <v>270</v>
      </c>
      <c r="I101" s="28">
        <v>3488317</v>
      </c>
      <c r="J101" s="98"/>
    </row>
    <row r="102" spans="1:10" s="17" customFormat="1" ht="15.95" customHeight="1" x14ac:dyDescent="0.2">
      <c r="A102" s="83">
        <v>43917</v>
      </c>
      <c r="B102" s="27" t="s">
        <v>61</v>
      </c>
      <c r="C102" s="27" t="s">
        <v>61</v>
      </c>
      <c r="D102" s="25" t="s">
        <v>252</v>
      </c>
      <c r="E102" s="25" t="s">
        <v>108</v>
      </c>
      <c r="F102" s="25" t="s">
        <v>124</v>
      </c>
      <c r="G102" s="25" t="s">
        <v>296</v>
      </c>
      <c r="H102" s="25" t="s">
        <v>270</v>
      </c>
      <c r="I102" s="28">
        <v>3218526</v>
      </c>
      <c r="J102" s="98"/>
    </row>
    <row r="103" spans="1:10" s="17" customFormat="1" ht="15.95" customHeight="1" x14ac:dyDescent="0.2">
      <c r="A103" s="83">
        <v>43918</v>
      </c>
      <c r="B103" s="27" t="s">
        <v>61</v>
      </c>
      <c r="C103" s="27" t="s">
        <v>61</v>
      </c>
      <c r="D103" s="25" t="s">
        <v>251</v>
      </c>
      <c r="E103" s="25" t="s">
        <v>108</v>
      </c>
      <c r="F103" s="25" t="s">
        <v>76</v>
      </c>
      <c r="G103" s="25" t="s">
        <v>114</v>
      </c>
      <c r="H103" s="25" t="s">
        <v>270</v>
      </c>
      <c r="I103" s="28">
        <v>3618861</v>
      </c>
      <c r="J103" s="98"/>
    </row>
    <row r="104" spans="1:10" s="17" customFormat="1" ht="15.95" customHeight="1" x14ac:dyDescent="0.2">
      <c r="A104" s="83">
        <v>43918</v>
      </c>
      <c r="B104" s="27" t="s">
        <v>61</v>
      </c>
      <c r="C104" s="27" t="s">
        <v>61</v>
      </c>
      <c r="D104" s="25" t="s">
        <v>426</v>
      </c>
      <c r="E104" s="25" t="s">
        <v>108</v>
      </c>
      <c r="F104" s="25" t="s">
        <v>109</v>
      </c>
      <c r="G104" s="25" t="s">
        <v>493</v>
      </c>
      <c r="H104" s="25" t="s">
        <v>270</v>
      </c>
      <c r="I104" s="28">
        <v>3181703</v>
      </c>
      <c r="J104" s="98"/>
    </row>
    <row r="105" spans="1:10" s="17" customFormat="1" ht="15.95" customHeight="1" x14ac:dyDescent="0.2">
      <c r="A105" s="83">
        <v>43919</v>
      </c>
      <c r="B105" s="27" t="s">
        <v>61</v>
      </c>
      <c r="C105" s="27" t="s">
        <v>61</v>
      </c>
      <c r="D105" s="25" t="s">
        <v>251</v>
      </c>
      <c r="E105" s="25" t="s">
        <v>108</v>
      </c>
      <c r="F105" s="25" t="s">
        <v>113</v>
      </c>
      <c r="G105" s="25" t="s">
        <v>255</v>
      </c>
      <c r="H105" s="25" t="s">
        <v>270</v>
      </c>
      <c r="I105" s="28">
        <v>3681092</v>
      </c>
      <c r="J105" s="98"/>
    </row>
    <row r="106" spans="1:10" s="17" customFormat="1" ht="15.95" customHeight="1" x14ac:dyDescent="0.2">
      <c r="A106" s="83">
        <v>43920</v>
      </c>
      <c r="B106" s="27" t="s">
        <v>61</v>
      </c>
      <c r="C106" s="27" t="s">
        <v>61</v>
      </c>
      <c r="D106" s="25" t="s">
        <v>252</v>
      </c>
      <c r="E106" s="25" t="s">
        <v>108</v>
      </c>
      <c r="F106" s="25" t="s">
        <v>68</v>
      </c>
      <c r="G106" s="25" t="s">
        <v>145</v>
      </c>
      <c r="H106" s="25" t="s">
        <v>270</v>
      </c>
      <c r="I106" s="28">
        <v>3249912</v>
      </c>
      <c r="J106" s="98"/>
    </row>
    <row r="107" spans="1:10" s="17" customFormat="1" ht="15.95" customHeight="1" x14ac:dyDescent="0.2">
      <c r="A107" s="83">
        <v>43921</v>
      </c>
      <c r="B107" s="27" t="s">
        <v>61</v>
      </c>
      <c r="C107" s="27" t="s">
        <v>61</v>
      </c>
      <c r="D107" s="25" t="s">
        <v>252</v>
      </c>
      <c r="E107" s="25" t="s">
        <v>108</v>
      </c>
      <c r="F107" s="25" t="s">
        <v>81</v>
      </c>
      <c r="G107" s="25" t="s">
        <v>418</v>
      </c>
      <c r="H107" s="25" t="s">
        <v>270</v>
      </c>
      <c r="I107" s="28">
        <v>3676216</v>
      </c>
      <c r="J107" s="98"/>
    </row>
    <row r="108" spans="1:10" s="17" customFormat="1" ht="15.95" customHeight="1" x14ac:dyDescent="0.2">
      <c r="A108" s="83">
        <v>43922</v>
      </c>
      <c r="B108" s="27" t="s">
        <v>61</v>
      </c>
      <c r="C108" s="27" t="s">
        <v>61</v>
      </c>
      <c r="D108" s="25" t="s">
        <v>252</v>
      </c>
      <c r="E108" s="25" t="s">
        <v>108</v>
      </c>
      <c r="F108" s="25" t="s">
        <v>109</v>
      </c>
      <c r="G108" s="25" t="s">
        <v>459</v>
      </c>
      <c r="H108" s="25" t="s">
        <v>270</v>
      </c>
      <c r="I108" s="28">
        <v>3602666</v>
      </c>
      <c r="J108" s="98"/>
    </row>
    <row r="109" spans="1:10" s="17" customFormat="1" ht="15.95" customHeight="1" x14ac:dyDescent="0.2">
      <c r="A109" s="83">
        <v>43923</v>
      </c>
      <c r="B109" s="27" t="s">
        <v>61</v>
      </c>
      <c r="C109" s="27" t="s">
        <v>61</v>
      </c>
      <c r="D109" s="25" t="s">
        <v>251</v>
      </c>
      <c r="E109" s="25" t="s">
        <v>108</v>
      </c>
      <c r="F109" s="25" t="s">
        <v>113</v>
      </c>
      <c r="G109" s="25" t="s">
        <v>189</v>
      </c>
      <c r="H109" s="25" t="s">
        <v>270</v>
      </c>
      <c r="I109" s="28">
        <v>3247959</v>
      </c>
      <c r="J109" s="98"/>
    </row>
    <row r="110" spans="1:10" s="17" customFormat="1" ht="15.95" customHeight="1" x14ac:dyDescent="0.2">
      <c r="A110" s="83">
        <v>43924</v>
      </c>
      <c r="B110" s="27" t="s">
        <v>61</v>
      </c>
      <c r="C110" s="27" t="s">
        <v>61</v>
      </c>
      <c r="D110" s="25" t="s">
        <v>252</v>
      </c>
      <c r="E110" s="25" t="s">
        <v>108</v>
      </c>
      <c r="F110" s="25" t="s">
        <v>68</v>
      </c>
      <c r="G110" s="25" t="s">
        <v>206</v>
      </c>
      <c r="H110" s="25" t="s">
        <v>270</v>
      </c>
      <c r="I110" s="28">
        <v>3238610</v>
      </c>
      <c r="J110" s="98"/>
    </row>
    <row r="111" spans="1:10" s="17" customFormat="1" ht="15.95" customHeight="1" x14ac:dyDescent="0.2">
      <c r="A111" s="83">
        <v>43925</v>
      </c>
      <c r="B111" s="27" t="s">
        <v>61</v>
      </c>
      <c r="C111" s="27" t="s">
        <v>61</v>
      </c>
      <c r="D111" s="25" t="s">
        <v>252</v>
      </c>
      <c r="E111" s="25" t="s">
        <v>108</v>
      </c>
      <c r="F111" s="25" t="s">
        <v>332</v>
      </c>
      <c r="G111" s="25" t="s">
        <v>180</v>
      </c>
      <c r="H111" s="25" t="s">
        <v>270</v>
      </c>
      <c r="I111" s="28">
        <v>3669553</v>
      </c>
      <c r="J111" s="98"/>
    </row>
    <row r="112" spans="1:10" s="17" customFormat="1" ht="15.95" customHeight="1" x14ac:dyDescent="0.2">
      <c r="A112" s="83">
        <v>43926</v>
      </c>
      <c r="B112" s="27" t="s">
        <v>61</v>
      </c>
      <c r="C112" s="27" t="s">
        <v>61</v>
      </c>
      <c r="D112" s="25" t="s">
        <v>406</v>
      </c>
      <c r="E112" s="25" t="s">
        <v>108</v>
      </c>
      <c r="F112" s="25" t="s">
        <v>197</v>
      </c>
      <c r="G112" s="25" t="s">
        <v>361</v>
      </c>
      <c r="H112" s="25" t="s">
        <v>270</v>
      </c>
      <c r="I112" s="28">
        <v>3037744</v>
      </c>
      <c r="J112" s="98"/>
    </row>
    <row r="113" spans="1:10" s="17" customFormat="1" ht="15.95" customHeight="1" x14ac:dyDescent="0.2">
      <c r="A113" s="83">
        <v>43928</v>
      </c>
      <c r="B113" s="27" t="s">
        <v>61</v>
      </c>
      <c r="C113" s="27" t="s">
        <v>61</v>
      </c>
      <c r="D113" s="25" t="s">
        <v>426</v>
      </c>
      <c r="E113" s="25" t="s">
        <v>108</v>
      </c>
      <c r="F113" s="25" t="s">
        <v>304</v>
      </c>
      <c r="G113" s="25" t="s">
        <v>294</v>
      </c>
      <c r="H113" s="25" t="s">
        <v>270</v>
      </c>
      <c r="I113" s="28">
        <v>3233114</v>
      </c>
      <c r="J113" s="98"/>
    </row>
    <row r="114" spans="1:10" s="17" customFormat="1" ht="15.95" customHeight="1" x14ac:dyDescent="0.2">
      <c r="A114" s="83">
        <v>43930</v>
      </c>
      <c r="B114" s="27" t="s">
        <v>61</v>
      </c>
      <c r="C114" s="27" t="s">
        <v>61</v>
      </c>
      <c r="D114" s="25" t="s">
        <v>251</v>
      </c>
      <c r="E114" s="25" t="s">
        <v>108</v>
      </c>
      <c r="F114" s="25" t="s">
        <v>112</v>
      </c>
      <c r="G114" s="25" t="s">
        <v>140</v>
      </c>
      <c r="H114" s="25" t="s">
        <v>270</v>
      </c>
      <c r="I114" s="28">
        <v>3275576</v>
      </c>
      <c r="J114" s="98"/>
    </row>
    <row r="115" spans="1:10" s="17" customFormat="1" ht="15.95" customHeight="1" x14ac:dyDescent="0.2">
      <c r="A115" s="83">
        <v>43931</v>
      </c>
      <c r="B115" s="27" t="s">
        <v>61</v>
      </c>
      <c r="C115" s="27" t="s">
        <v>61</v>
      </c>
      <c r="D115" s="25" t="s">
        <v>251</v>
      </c>
      <c r="E115" s="25" t="s">
        <v>108</v>
      </c>
      <c r="F115" s="25" t="s">
        <v>113</v>
      </c>
      <c r="G115" s="25" t="s">
        <v>142</v>
      </c>
      <c r="H115" s="25" t="s">
        <v>270</v>
      </c>
      <c r="I115" s="28">
        <v>3238933</v>
      </c>
      <c r="J115" s="98"/>
    </row>
    <row r="116" spans="1:10" s="17" customFormat="1" ht="15.95" customHeight="1" x14ac:dyDescent="0.2">
      <c r="A116" s="83">
        <v>43932</v>
      </c>
      <c r="B116" s="27" t="s">
        <v>61</v>
      </c>
      <c r="C116" s="27" t="s">
        <v>61</v>
      </c>
      <c r="D116" s="25" t="s">
        <v>251</v>
      </c>
      <c r="E116" s="25" t="s">
        <v>108</v>
      </c>
      <c r="F116" s="25" t="s">
        <v>112</v>
      </c>
      <c r="G116" s="25" t="s">
        <v>336</v>
      </c>
      <c r="H116" s="25" t="s">
        <v>270</v>
      </c>
      <c r="I116" s="28">
        <v>3352640</v>
      </c>
      <c r="J116" s="98"/>
    </row>
    <row r="117" spans="1:10" s="17" customFormat="1" ht="15.95" customHeight="1" x14ac:dyDescent="0.2">
      <c r="A117" s="83">
        <v>43933</v>
      </c>
      <c r="B117" s="27" t="s">
        <v>61</v>
      </c>
      <c r="C117" s="27" t="s">
        <v>61</v>
      </c>
      <c r="D117" s="25" t="s">
        <v>252</v>
      </c>
      <c r="E117" s="25" t="s">
        <v>108</v>
      </c>
      <c r="F117" s="25" t="s">
        <v>197</v>
      </c>
      <c r="G117" s="25" t="s">
        <v>80</v>
      </c>
      <c r="H117" s="25" t="s">
        <v>270</v>
      </c>
      <c r="I117" s="28">
        <v>3514046</v>
      </c>
      <c r="J117" s="98"/>
    </row>
    <row r="118" spans="1:10" s="17" customFormat="1" ht="15.95" customHeight="1" x14ac:dyDescent="0.2">
      <c r="A118" s="83">
        <v>43934</v>
      </c>
      <c r="B118" s="27" t="s">
        <v>61</v>
      </c>
      <c r="C118" s="27" t="s">
        <v>61</v>
      </c>
      <c r="D118" s="25" t="s">
        <v>252</v>
      </c>
      <c r="E118" s="25" t="s">
        <v>108</v>
      </c>
      <c r="F118" s="25" t="s">
        <v>286</v>
      </c>
      <c r="G118" s="25" t="s">
        <v>435</v>
      </c>
      <c r="H118" s="25" t="s">
        <v>270</v>
      </c>
      <c r="I118" s="28">
        <v>3523038</v>
      </c>
      <c r="J118" s="98"/>
    </row>
    <row r="119" spans="1:10" s="17" customFormat="1" ht="15.95" customHeight="1" x14ac:dyDescent="0.2">
      <c r="A119" s="83">
        <v>43935</v>
      </c>
      <c r="B119" s="27" t="s">
        <v>61</v>
      </c>
      <c r="C119" s="27" t="s">
        <v>61</v>
      </c>
      <c r="D119" s="25" t="s">
        <v>252</v>
      </c>
      <c r="E119" s="25" t="s">
        <v>108</v>
      </c>
      <c r="F119" s="25" t="s">
        <v>109</v>
      </c>
      <c r="G119" s="25" t="s">
        <v>260</v>
      </c>
      <c r="H119" s="25" t="s">
        <v>270</v>
      </c>
      <c r="I119" s="28">
        <v>3493041</v>
      </c>
      <c r="J119" s="98"/>
    </row>
    <row r="120" spans="1:10" s="17" customFormat="1" ht="15.95" customHeight="1" x14ac:dyDescent="0.2">
      <c r="A120" s="83">
        <v>43936</v>
      </c>
      <c r="B120" s="27" t="s">
        <v>61</v>
      </c>
      <c r="C120" s="27" t="s">
        <v>61</v>
      </c>
      <c r="D120" s="25" t="s">
        <v>427</v>
      </c>
      <c r="E120" s="25" t="s">
        <v>108</v>
      </c>
      <c r="F120" s="25" t="s">
        <v>276</v>
      </c>
      <c r="G120" s="25" t="s">
        <v>223</v>
      </c>
      <c r="H120" s="25" t="s">
        <v>270</v>
      </c>
      <c r="I120" s="28">
        <v>2865423</v>
      </c>
      <c r="J120" s="98"/>
    </row>
    <row r="121" spans="1:10" s="17" customFormat="1" ht="15.95" customHeight="1" x14ac:dyDescent="0.2">
      <c r="A121" s="83">
        <v>43937</v>
      </c>
      <c r="B121" s="27" t="s">
        <v>61</v>
      </c>
      <c r="C121" s="27" t="s">
        <v>61</v>
      </c>
      <c r="D121" s="25" t="s">
        <v>251</v>
      </c>
      <c r="E121" s="25" t="s">
        <v>108</v>
      </c>
      <c r="F121" s="25" t="s">
        <v>113</v>
      </c>
      <c r="G121" s="25" t="s">
        <v>188</v>
      </c>
      <c r="H121" s="25" t="s">
        <v>270</v>
      </c>
      <c r="I121" s="28">
        <v>3693089</v>
      </c>
      <c r="J121" s="98"/>
    </row>
    <row r="122" spans="1:10" s="17" customFormat="1" ht="15.95" customHeight="1" x14ac:dyDescent="0.2">
      <c r="A122" s="83">
        <v>43938</v>
      </c>
      <c r="B122" s="27" t="s">
        <v>61</v>
      </c>
      <c r="C122" s="27" t="s">
        <v>61</v>
      </c>
      <c r="D122" s="25" t="s">
        <v>520</v>
      </c>
      <c r="E122" s="25" t="s">
        <v>194</v>
      </c>
      <c r="F122" s="25" t="s">
        <v>72</v>
      </c>
      <c r="G122" s="25" t="s">
        <v>279</v>
      </c>
      <c r="H122" s="25" t="s">
        <v>270</v>
      </c>
      <c r="I122" s="28">
        <v>3573228</v>
      </c>
      <c r="J122" s="98"/>
    </row>
    <row r="123" spans="1:10" s="17" customFormat="1" ht="15.95" customHeight="1" x14ac:dyDescent="0.2">
      <c r="A123" s="83">
        <v>43939</v>
      </c>
      <c r="B123" s="27" t="s">
        <v>61</v>
      </c>
      <c r="C123" s="27" t="s">
        <v>61</v>
      </c>
      <c r="D123" s="25" t="s">
        <v>426</v>
      </c>
      <c r="E123" s="25" t="s">
        <v>108</v>
      </c>
      <c r="F123" s="25" t="s">
        <v>109</v>
      </c>
      <c r="G123" s="25" t="s">
        <v>509</v>
      </c>
      <c r="H123" s="25" t="s">
        <v>270</v>
      </c>
      <c r="I123" s="28">
        <v>3661097</v>
      </c>
      <c r="J123" s="98"/>
    </row>
    <row r="124" spans="1:10" s="17" customFormat="1" ht="15.95" customHeight="1" x14ac:dyDescent="0.2">
      <c r="A124" s="83">
        <v>43940</v>
      </c>
      <c r="B124" s="27" t="s">
        <v>61</v>
      </c>
      <c r="C124" s="27" t="s">
        <v>61</v>
      </c>
      <c r="D124" s="25" t="s">
        <v>251</v>
      </c>
      <c r="E124" s="25" t="s">
        <v>108</v>
      </c>
      <c r="F124" s="25" t="s">
        <v>113</v>
      </c>
      <c r="G124" s="25" t="s">
        <v>207</v>
      </c>
      <c r="H124" s="25" t="s">
        <v>270</v>
      </c>
      <c r="I124" s="28">
        <v>3484530</v>
      </c>
      <c r="J124" s="98"/>
    </row>
    <row r="125" spans="1:10" s="17" customFormat="1" ht="15.95" customHeight="1" x14ac:dyDescent="0.2">
      <c r="A125" s="83">
        <v>43942</v>
      </c>
      <c r="B125" s="27" t="s">
        <v>61</v>
      </c>
      <c r="C125" s="27" t="s">
        <v>61</v>
      </c>
      <c r="D125" s="25" t="s">
        <v>251</v>
      </c>
      <c r="E125" s="25" t="s">
        <v>108</v>
      </c>
      <c r="F125" s="25" t="s">
        <v>112</v>
      </c>
      <c r="G125" s="25" t="s">
        <v>217</v>
      </c>
      <c r="H125" s="25" t="s">
        <v>270</v>
      </c>
      <c r="I125" s="28">
        <v>3667243</v>
      </c>
      <c r="J125" s="98"/>
    </row>
    <row r="126" spans="1:10" s="17" customFormat="1" ht="15.95" customHeight="1" x14ac:dyDescent="0.2">
      <c r="A126" s="83">
        <v>43943</v>
      </c>
      <c r="B126" s="27" t="s">
        <v>61</v>
      </c>
      <c r="C126" s="27" t="s">
        <v>61</v>
      </c>
      <c r="D126" s="25" t="s">
        <v>252</v>
      </c>
      <c r="E126" s="25" t="s">
        <v>108</v>
      </c>
      <c r="F126" s="25" t="s">
        <v>72</v>
      </c>
      <c r="G126" s="25" t="s">
        <v>390</v>
      </c>
      <c r="H126" s="25" t="s">
        <v>270</v>
      </c>
      <c r="I126" s="28">
        <v>3242214</v>
      </c>
      <c r="J126" s="98"/>
    </row>
    <row r="127" spans="1:10" s="17" customFormat="1" ht="15.95" customHeight="1" x14ac:dyDescent="0.2">
      <c r="A127" s="83">
        <v>43943</v>
      </c>
      <c r="B127" s="27" t="s">
        <v>61</v>
      </c>
      <c r="C127" s="27" t="s">
        <v>61</v>
      </c>
      <c r="D127" s="25" t="s">
        <v>252</v>
      </c>
      <c r="E127" s="25" t="s">
        <v>108</v>
      </c>
      <c r="F127" s="25" t="s">
        <v>68</v>
      </c>
      <c r="G127" s="25" t="s">
        <v>114</v>
      </c>
      <c r="H127" s="25" t="s">
        <v>270</v>
      </c>
      <c r="I127" s="28">
        <v>3681648</v>
      </c>
      <c r="J127" s="98"/>
    </row>
    <row r="128" spans="1:10" s="17" customFormat="1" ht="15.95" customHeight="1" x14ac:dyDescent="0.2">
      <c r="A128" s="83">
        <v>43944</v>
      </c>
      <c r="B128" s="27" t="s">
        <v>61</v>
      </c>
      <c r="C128" s="27" t="s">
        <v>61</v>
      </c>
      <c r="D128" s="25" t="s">
        <v>406</v>
      </c>
      <c r="E128" s="25" t="s">
        <v>108</v>
      </c>
      <c r="F128" s="25" t="s">
        <v>113</v>
      </c>
      <c r="G128" s="25" t="s">
        <v>160</v>
      </c>
      <c r="H128" s="25" t="s">
        <v>270</v>
      </c>
      <c r="I128" s="28">
        <v>3672544</v>
      </c>
      <c r="J128" s="98"/>
    </row>
    <row r="129" spans="1:10" s="17" customFormat="1" ht="15.95" customHeight="1" x14ac:dyDescent="0.2">
      <c r="A129" s="83">
        <v>43945</v>
      </c>
      <c r="B129" s="27" t="s">
        <v>61</v>
      </c>
      <c r="C129" s="27" t="s">
        <v>61</v>
      </c>
      <c r="D129" s="25" t="s">
        <v>427</v>
      </c>
      <c r="E129" s="25" t="s">
        <v>108</v>
      </c>
      <c r="F129" s="25" t="s">
        <v>276</v>
      </c>
      <c r="G129" s="25" t="s">
        <v>283</v>
      </c>
      <c r="H129" s="25" t="s">
        <v>270</v>
      </c>
      <c r="I129" s="28">
        <v>2904374</v>
      </c>
      <c r="J129" s="98"/>
    </row>
    <row r="130" spans="1:10" s="17" customFormat="1" ht="15.95" customHeight="1" x14ac:dyDescent="0.2">
      <c r="A130" s="83">
        <v>43946</v>
      </c>
      <c r="B130" s="27" t="s">
        <v>61</v>
      </c>
      <c r="C130" s="27" t="s">
        <v>61</v>
      </c>
      <c r="D130" s="25" t="s">
        <v>252</v>
      </c>
      <c r="E130" s="25" t="s">
        <v>108</v>
      </c>
      <c r="F130" s="25" t="s">
        <v>204</v>
      </c>
      <c r="G130" s="25" t="s">
        <v>169</v>
      </c>
      <c r="H130" s="25" t="s">
        <v>270</v>
      </c>
      <c r="I130" s="28">
        <v>3244097</v>
      </c>
      <c r="J130" s="98"/>
    </row>
    <row r="131" spans="1:10" s="17" customFormat="1" ht="15.95" customHeight="1" x14ac:dyDescent="0.2">
      <c r="A131" s="83">
        <v>43947</v>
      </c>
      <c r="B131" s="27" t="s">
        <v>61</v>
      </c>
      <c r="C131" s="27" t="s">
        <v>61</v>
      </c>
      <c r="D131" s="25" t="s">
        <v>252</v>
      </c>
      <c r="E131" s="25" t="s">
        <v>108</v>
      </c>
      <c r="F131" s="25" t="s">
        <v>68</v>
      </c>
      <c r="G131" s="25" t="s">
        <v>344</v>
      </c>
      <c r="H131" s="25" t="s">
        <v>270</v>
      </c>
      <c r="I131" s="28">
        <v>3416582</v>
      </c>
      <c r="J131" s="98"/>
    </row>
    <row r="132" spans="1:10" s="17" customFormat="1" ht="15.95" customHeight="1" x14ac:dyDescent="0.2">
      <c r="A132" s="83">
        <v>43947</v>
      </c>
      <c r="B132" s="27" t="s">
        <v>61</v>
      </c>
      <c r="C132" s="27" t="s">
        <v>61</v>
      </c>
      <c r="D132" s="25" t="s">
        <v>252</v>
      </c>
      <c r="E132" s="25" t="s">
        <v>108</v>
      </c>
      <c r="F132" s="25" t="s">
        <v>225</v>
      </c>
      <c r="G132" s="25" t="s">
        <v>234</v>
      </c>
      <c r="H132" s="25" t="s">
        <v>270</v>
      </c>
      <c r="I132" s="28">
        <v>3296927</v>
      </c>
      <c r="J132" s="98"/>
    </row>
    <row r="133" spans="1:10" s="17" customFormat="1" ht="15.95" customHeight="1" x14ac:dyDescent="0.2">
      <c r="A133" s="83">
        <v>43949</v>
      </c>
      <c r="B133" s="27" t="s">
        <v>61</v>
      </c>
      <c r="C133" s="27" t="s">
        <v>61</v>
      </c>
      <c r="D133" s="25" t="s">
        <v>251</v>
      </c>
      <c r="E133" s="25" t="s">
        <v>108</v>
      </c>
      <c r="F133" s="25" t="s">
        <v>113</v>
      </c>
      <c r="G133" s="25" t="s">
        <v>296</v>
      </c>
      <c r="H133" s="25" t="s">
        <v>270</v>
      </c>
      <c r="I133" s="28">
        <v>3220958</v>
      </c>
      <c r="J133" s="98"/>
    </row>
    <row r="134" spans="1:10" s="17" customFormat="1" ht="15.95" customHeight="1" x14ac:dyDescent="0.2">
      <c r="A134" s="83">
        <v>43951</v>
      </c>
      <c r="B134" s="27" t="s">
        <v>61</v>
      </c>
      <c r="C134" s="27" t="s">
        <v>61</v>
      </c>
      <c r="D134" s="25" t="s">
        <v>252</v>
      </c>
      <c r="E134" s="25" t="s">
        <v>108</v>
      </c>
      <c r="F134" s="25" t="s">
        <v>332</v>
      </c>
      <c r="G134" s="25" t="s">
        <v>256</v>
      </c>
      <c r="H134" s="25" t="s">
        <v>270</v>
      </c>
      <c r="I134" s="28">
        <v>3681823</v>
      </c>
      <c r="J134" s="98"/>
    </row>
    <row r="135" spans="1:10" s="17" customFormat="1" ht="15.95" customHeight="1" x14ac:dyDescent="0.2">
      <c r="A135" s="83">
        <v>43952</v>
      </c>
      <c r="B135" s="27" t="s">
        <v>61</v>
      </c>
      <c r="C135" s="27" t="s">
        <v>61</v>
      </c>
      <c r="D135" s="25" t="s">
        <v>426</v>
      </c>
      <c r="E135" s="25" t="s">
        <v>108</v>
      </c>
      <c r="F135" s="25" t="s">
        <v>304</v>
      </c>
      <c r="G135" s="25" t="s">
        <v>309</v>
      </c>
      <c r="H135" s="25" t="s">
        <v>270</v>
      </c>
      <c r="I135" s="28">
        <v>3430490</v>
      </c>
      <c r="J135" s="98"/>
    </row>
    <row r="136" spans="1:10" s="17" customFormat="1" ht="15.95" customHeight="1" x14ac:dyDescent="0.2">
      <c r="A136" s="83">
        <v>43953</v>
      </c>
      <c r="B136" s="27" t="s">
        <v>61</v>
      </c>
      <c r="C136" s="27" t="s">
        <v>61</v>
      </c>
      <c r="D136" s="25" t="s">
        <v>251</v>
      </c>
      <c r="E136" s="25" t="s">
        <v>108</v>
      </c>
      <c r="F136" s="25" t="s">
        <v>112</v>
      </c>
      <c r="G136" s="25" t="s">
        <v>117</v>
      </c>
      <c r="H136" s="25" t="s">
        <v>270</v>
      </c>
      <c r="I136" s="28">
        <v>3723114</v>
      </c>
      <c r="J136" s="98"/>
    </row>
    <row r="137" spans="1:10" s="17" customFormat="1" ht="15.95" customHeight="1" x14ac:dyDescent="0.2">
      <c r="A137" s="83">
        <v>43954</v>
      </c>
      <c r="B137" s="27" t="s">
        <v>61</v>
      </c>
      <c r="C137" s="27" t="s">
        <v>61</v>
      </c>
      <c r="D137" s="25" t="s">
        <v>252</v>
      </c>
      <c r="E137" s="25" t="s">
        <v>108</v>
      </c>
      <c r="F137" s="25" t="s">
        <v>332</v>
      </c>
      <c r="G137" s="25" t="s">
        <v>379</v>
      </c>
      <c r="H137" s="25" t="s">
        <v>270</v>
      </c>
      <c r="I137" s="28">
        <v>3564485</v>
      </c>
      <c r="J137" s="98"/>
    </row>
    <row r="138" spans="1:10" s="17" customFormat="1" ht="15.95" customHeight="1" x14ac:dyDescent="0.2">
      <c r="A138" s="83">
        <v>43956</v>
      </c>
      <c r="B138" s="27" t="s">
        <v>61</v>
      </c>
      <c r="C138" s="27" t="s">
        <v>61</v>
      </c>
      <c r="D138" s="25" t="s">
        <v>252</v>
      </c>
      <c r="E138" s="25" t="s">
        <v>108</v>
      </c>
      <c r="F138" s="25" t="s">
        <v>253</v>
      </c>
      <c r="G138" s="25" t="s">
        <v>411</v>
      </c>
      <c r="H138" s="25" t="s">
        <v>270</v>
      </c>
      <c r="I138" s="28">
        <v>3241104</v>
      </c>
      <c r="J138" s="98"/>
    </row>
    <row r="139" spans="1:10" s="17" customFormat="1" ht="15.95" customHeight="1" x14ac:dyDescent="0.2">
      <c r="A139" s="83">
        <v>43956</v>
      </c>
      <c r="B139" s="27" t="s">
        <v>61</v>
      </c>
      <c r="C139" s="27" t="s">
        <v>61</v>
      </c>
      <c r="D139" s="25" t="s">
        <v>252</v>
      </c>
      <c r="E139" s="25" t="s">
        <v>108</v>
      </c>
      <c r="F139" s="25" t="s">
        <v>241</v>
      </c>
      <c r="G139" s="25" t="s">
        <v>143</v>
      </c>
      <c r="H139" s="25" t="s">
        <v>270</v>
      </c>
      <c r="I139" s="28">
        <v>3326515</v>
      </c>
      <c r="J139" s="98"/>
    </row>
    <row r="140" spans="1:10" s="17" customFormat="1" ht="15.95" customHeight="1" x14ac:dyDescent="0.2">
      <c r="A140" s="83">
        <v>43958</v>
      </c>
      <c r="B140" s="27" t="s">
        <v>61</v>
      </c>
      <c r="C140" s="27" t="s">
        <v>61</v>
      </c>
      <c r="D140" s="25" t="s">
        <v>252</v>
      </c>
      <c r="E140" s="25" t="s">
        <v>108</v>
      </c>
      <c r="F140" s="25" t="s">
        <v>178</v>
      </c>
      <c r="G140" s="25" t="s">
        <v>264</v>
      </c>
      <c r="H140" s="25" t="s">
        <v>270</v>
      </c>
      <c r="I140" s="28">
        <v>2267616</v>
      </c>
      <c r="J140" s="98" t="s">
        <v>58</v>
      </c>
    </row>
    <row r="141" spans="1:10" s="17" customFormat="1" ht="15.95" customHeight="1" x14ac:dyDescent="0.2">
      <c r="A141" s="83">
        <v>43958</v>
      </c>
      <c r="B141" s="27" t="s">
        <v>61</v>
      </c>
      <c r="C141" s="27" t="s">
        <v>61</v>
      </c>
      <c r="D141" s="25" t="s">
        <v>252</v>
      </c>
      <c r="E141" s="25" t="s">
        <v>108</v>
      </c>
      <c r="F141" s="25" t="s">
        <v>241</v>
      </c>
      <c r="G141" s="25" t="s">
        <v>264</v>
      </c>
      <c r="H141" s="25" t="s">
        <v>270</v>
      </c>
      <c r="I141" s="28">
        <v>971768</v>
      </c>
      <c r="J141" s="98" t="s">
        <v>58</v>
      </c>
    </row>
    <row r="142" spans="1:10" s="17" customFormat="1" ht="15.95" customHeight="1" x14ac:dyDescent="0.2">
      <c r="A142" s="83">
        <v>43958</v>
      </c>
      <c r="B142" s="27" t="s">
        <v>61</v>
      </c>
      <c r="C142" s="27" t="s">
        <v>61</v>
      </c>
      <c r="D142" s="25" t="s">
        <v>427</v>
      </c>
      <c r="E142" s="25" t="s">
        <v>108</v>
      </c>
      <c r="F142" s="25" t="s">
        <v>331</v>
      </c>
      <c r="G142" s="25" t="s">
        <v>299</v>
      </c>
      <c r="H142" s="25" t="s">
        <v>270</v>
      </c>
      <c r="I142" s="28">
        <v>3473212</v>
      </c>
      <c r="J142" s="98"/>
    </row>
    <row r="143" spans="1:10" s="17" customFormat="1" ht="15.95" customHeight="1" x14ac:dyDescent="0.2">
      <c r="A143" s="83">
        <v>43960</v>
      </c>
      <c r="B143" s="27" t="s">
        <v>61</v>
      </c>
      <c r="C143" s="27" t="s">
        <v>61</v>
      </c>
      <c r="D143" s="25" t="s">
        <v>426</v>
      </c>
      <c r="E143" s="25" t="s">
        <v>108</v>
      </c>
      <c r="F143" s="25" t="s">
        <v>178</v>
      </c>
      <c r="G143" s="25" t="s">
        <v>521</v>
      </c>
      <c r="H143" s="25" t="s">
        <v>270</v>
      </c>
      <c r="I143" s="28">
        <v>2095765</v>
      </c>
      <c r="J143" s="98" t="s">
        <v>58</v>
      </c>
    </row>
    <row r="144" spans="1:10" s="17" customFormat="1" ht="15.95" customHeight="1" x14ac:dyDescent="0.2">
      <c r="A144" s="83">
        <v>43960</v>
      </c>
      <c r="B144" s="27" t="s">
        <v>61</v>
      </c>
      <c r="C144" s="27" t="s">
        <v>61</v>
      </c>
      <c r="D144" s="25" t="s">
        <v>426</v>
      </c>
      <c r="E144" s="25" t="s">
        <v>108</v>
      </c>
      <c r="F144" s="25" t="s">
        <v>373</v>
      </c>
      <c r="G144" s="25" t="s">
        <v>521</v>
      </c>
      <c r="H144" s="25" t="s">
        <v>270</v>
      </c>
      <c r="I144" s="28">
        <v>1348306</v>
      </c>
      <c r="J144" s="98" t="s">
        <v>58</v>
      </c>
    </row>
    <row r="145" spans="1:10" s="17" customFormat="1" ht="15.95" customHeight="1" thickBot="1" x14ac:dyDescent="0.25">
      <c r="A145" s="164">
        <v>43961</v>
      </c>
      <c r="B145" s="165" t="s">
        <v>61</v>
      </c>
      <c r="C145" s="165" t="s">
        <v>61</v>
      </c>
      <c r="D145" s="166" t="s">
        <v>252</v>
      </c>
      <c r="E145" s="166" t="s">
        <v>108</v>
      </c>
      <c r="F145" s="166" t="s">
        <v>286</v>
      </c>
      <c r="G145" s="166" t="s">
        <v>361</v>
      </c>
      <c r="H145" s="166" t="s">
        <v>270</v>
      </c>
      <c r="I145" s="167">
        <v>2897173</v>
      </c>
      <c r="J145" s="168"/>
    </row>
    <row r="146" spans="1:10" s="17" customFormat="1" ht="15.95" customHeight="1" x14ac:dyDescent="0.2">
      <c r="A146" s="83">
        <v>43962</v>
      </c>
      <c r="B146" s="27" t="s">
        <v>61</v>
      </c>
      <c r="C146" s="27" t="s">
        <v>61</v>
      </c>
      <c r="D146" s="25" t="s">
        <v>251</v>
      </c>
      <c r="E146" s="25" t="s">
        <v>108</v>
      </c>
      <c r="F146" s="25" t="s">
        <v>112</v>
      </c>
      <c r="G146" s="25" t="s">
        <v>319</v>
      </c>
      <c r="H146" s="25" t="s">
        <v>270</v>
      </c>
      <c r="I146" s="28">
        <v>3673929</v>
      </c>
      <c r="J146" s="98"/>
    </row>
    <row r="147" spans="1:10" s="17" customFormat="1" ht="15.95" customHeight="1" x14ac:dyDescent="0.2">
      <c r="A147" s="83">
        <v>43963</v>
      </c>
      <c r="B147" s="27" t="s">
        <v>61</v>
      </c>
      <c r="C147" s="27" t="s">
        <v>61</v>
      </c>
      <c r="D147" s="25" t="s">
        <v>251</v>
      </c>
      <c r="E147" s="25" t="s">
        <v>108</v>
      </c>
      <c r="F147" s="25" t="s">
        <v>113</v>
      </c>
      <c r="G147" s="25" t="s">
        <v>167</v>
      </c>
      <c r="H147" s="25" t="s">
        <v>270</v>
      </c>
      <c r="I147" s="28">
        <v>3710898</v>
      </c>
      <c r="J147" s="98"/>
    </row>
    <row r="148" spans="1:10" s="17" customFormat="1" ht="15.95" customHeight="1" x14ac:dyDescent="0.2">
      <c r="A148" s="83">
        <v>43966</v>
      </c>
      <c r="B148" s="27" t="s">
        <v>61</v>
      </c>
      <c r="C148" s="27" t="s">
        <v>61</v>
      </c>
      <c r="D148" s="25" t="s">
        <v>252</v>
      </c>
      <c r="E148" s="25" t="s">
        <v>108</v>
      </c>
      <c r="F148" s="25" t="s">
        <v>241</v>
      </c>
      <c r="G148" s="25" t="s">
        <v>459</v>
      </c>
      <c r="H148" s="25" t="s">
        <v>270</v>
      </c>
      <c r="I148" s="28">
        <v>3241504</v>
      </c>
      <c r="J148" s="98"/>
    </row>
    <row r="149" spans="1:10" s="17" customFormat="1" ht="15.95" customHeight="1" x14ac:dyDescent="0.2">
      <c r="A149" s="83">
        <v>43967</v>
      </c>
      <c r="B149" s="27" t="s">
        <v>61</v>
      </c>
      <c r="C149" s="27" t="s">
        <v>61</v>
      </c>
      <c r="D149" s="25" t="s">
        <v>252</v>
      </c>
      <c r="E149" s="25" t="s">
        <v>108</v>
      </c>
      <c r="F149" s="25" t="s">
        <v>68</v>
      </c>
      <c r="G149" s="25" t="s">
        <v>231</v>
      </c>
      <c r="H149" s="25" t="s">
        <v>270</v>
      </c>
      <c r="I149" s="28">
        <v>3676904</v>
      </c>
      <c r="J149" s="98"/>
    </row>
    <row r="150" spans="1:10" s="17" customFormat="1" ht="15.95" customHeight="1" x14ac:dyDescent="0.2">
      <c r="A150" s="83">
        <v>43969</v>
      </c>
      <c r="B150" s="27" t="s">
        <v>61</v>
      </c>
      <c r="C150" s="27" t="s">
        <v>61</v>
      </c>
      <c r="D150" s="25" t="s">
        <v>252</v>
      </c>
      <c r="E150" s="25" t="s">
        <v>108</v>
      </c>
      <c r="F150" s="25" t="s">
        <v>241</v>
      </c>
      <c r="G150" s="25" t="s">
        <v>432</v>
      </c>
      <c r="H150" s="25" t="s">
        <v>270</v>
      </c>
      <c r="I150" s="28">
        <v>3052187</v>
      </c>
      <c r="J150" s="98"/>
    </row>
    <row r="151" spans="1:10" s="17" customFormat="1" ht="15.95" customHeight="1" x14ac:dyDescent="0.2">
      <c r="A151" s="83">
        <v>43971</v>
      </c>
      <c r="B151" s="27" t="s">
        <v>61</v>
      </c>
      <c r="C151" s="27" t="s">
        <v>61</v>
      </c>
      <c r="D151" s="25" t="s">
        <v>427</v>
      </c>
      <c r="E151" s="25" t="s">
        <v>108</v>
      </c>
      <c r="F151" s="25" t="s">
        <v>197</v>
      </c>
      <c r="G151" s="25" t="s">
        <v>223</v>
      </c>
      <c r="H151" s="25" t="s">
        <v>270</v>
      </c>
      <c r="I151" s="28">
        <v>2902787</v>
      </c>
      <c r="J151" s="98"/>
    </row>
    <row r="152" spans="1:10" s="17" customFormat="1" ht="15.95" customHeight="1" x14ac:dyDescent="0.2">
      <c r="A152" s="83">
        <v>43973</v>
      </c>
      <c r="B152" s="27" t="s">
        <v>61</v>
      </c>
      <c r="C152" s="27" t="s">
        <v>61</v>
      </c>
      <c r="D152" s="25" t="s">
        <v>251</v>
      </c>
      <c r="E152" s="25" t="s">
        <v>108</v>
      </c>
      <c r="F152" s="25" t="s">
        <v>113</v>
      </c>
      <c r="G152" s="25" t="s">
        <v>173</v>
      </c>
      <c r="H152" s="25" t="s">
        <v>270</v>
      </c>
      <c r="I152" s="28">
        <v>3663335</v>
      </c>
      <c r="J152" s="98"/>
    </row>
    <row r="153" spans="1:10" s="17" customFormat="1" ht="15.95" customHeight="1" x14ac:dyDescent="0.2">
      <c r="A153" s="83">
        <v>43974</v>
      </c>
      <c r="B153" s="27" t="s">
        <v>61</v>
      </c>
      <c r="C153" s="27" t="s">
        <v>61</v>
      </c>
      <c r="D153" s="25" t="s">
        <v>426</v>
      </c>
      <c r="E153" s="25" t="s">
        <v>108</v>
      </c>
      <c r="F153" s="25" t="s">
        <v>81</v>
      </c>
      <c r="G153" s="25" t="s">
        <v>237</v>
      </c>
      <c r="H153" s="25" t="s">
        <v>270</v>
      </c>
      <c r="I153" s="28">
        <v>3221860</v>
      </c>
      <c r="J153" s="98"/>
    </row>
    <row r="154" spans="1:10" s="17" customFormat="1" ht="15.95" customHeight="1" x14ac:dyDescent="0.2">
      <c r="A154" s="83">
        <v>43976</v>
      </c>
      <c r="B154" s="27" t="s">
        <v>61</v>
      </c>
      <c r="C154" s="27" t="s">
        <v>61</v>
      </c>
      <c r="D154" s="25" t="s">
        <v>252</v>
      </c>
      <c r="E154" s="25" t="s">
        <v>108</v>
      </c>
      <c r="F154" s="25" t="s">
        <v>253</v>
      </c>
      <c r="G154" s="25" t="s">
        <v>493</v>
      </c>
      <c r="H154" s="25" t="s">
        <v>270</v>
      </c>
      <c r="I154" s="28">
        <v>3211007</v>
      </c>
      <c r="J154" s="98"/>
    </row>
    <row r="155" spans="1:10" s="17" customFormat="1" ht="15.95" customHeight="1" x14ac:dyDescent="0.2">
      <c r="A155" s="83">
        <v>43977</v>
      </c>
      <c r="B155" s="27" t="s">
        <v>61</v>
      </c>
      <c r="C155" s="27" t="s">
        <v>61</v>
      </c>
      <c r="D155" s="25" t="s">
        <v>251</v>
      </c>
      <c r="E155" s="25" t="s">
        <v>108</v>
      </c>
      <c r="F155" s="25" t="s">
        <v>157</v>
      </c>
      <c r="G155" s="25" t="s">
        <v>528</v>
      </c>
      <c r="H155" s="25" t="s">
        <v>270</v>
      </c>
      <c r="I155" s="28">
        <v>3294379</v>
      </c>
      <c r="J155" s="98"/>
    </row>
    <row r="156" spans="1:10" s="17" customFormat="1" ht="15.95" customHeight="1" x14ac:dyDescent="0.2">
      <c r="A156" s="83">
        <v>43978</v>
      </c>
      <c r="B156" s="27" t="s">
        <v>61</v>
      </c>
      <c r="C156" s="27" t="s">
        <v>61</v>
      </c>
      <c r="D156" s="25" t="s">
        <v>251</v>
      </c>
      <c r="E156" s="25" t="s">
        <v>108</v>
      </c>
      <c r="F156" s="25" t="s">
        <v>113</v>
      </c>
      <c r="G156" s="25" t="s">
        <v>254</v>
      </c>
      <c r="H156" s="25" t="s">
        <v>270</v>
      </c>
      <c r="I156" s="28">
        <v>3086825</v>
      </c>
      <c r="J156" s="98"/>
    </row>
    <row r="157" spans="1:10" s="17" customFormat="1" ht="15.95" customHeight="1" x14ac:dyDescent="0.2">
      <c r="A157" s="83">
        <v>43979</v>
      </c>
      <c r="B157" s="27" t="s">
        <v>61</v>
      </c>
      <c r="C157" s="27" t="s">
        <v>61</v>
      </c>
      <c r="D157" s="25" t="s">
        <v>252</v>
      </c>
      <c r="E157" s="25" t="s">
        <v>108</v>
      </c>
      <c r="F157" s="25" t="s">
        <v>241</v>
      </c>
      <c r="G157" s="25" t="s">
        <v>375</v>
      </c>
      <c r="H157" s="25" t="s">
        <v>270</v>
      </c>
      <c r="I157" s="28">
        <v>3425857</v>
      </c>
      <c r="J157" s="98"/>
    </row>
    <row r="158" spans="1:10" s="17" customFormat="1" ht="15.95" customHeight="1" x14ac:dyDescent="0.2">
      <c r="A158" s="83">
        <v>43981</v>
      </c>
      <c r="B158" s="27" t="s">
        <v>61</v>
      </c>
      <c r="C158" s="27" t="s">
        <v>61</v>
      </c>
      <c r="D158" s="25" t="s">
        <v>252</v>
      </c>
      <c r="E158" s="25" t="s">
        <v>108</v>
      </c>
      <c r="F158" s="25" t="s">
        <v>72</v>
      </c>
      <c r="G158" s="25" t="s">
        <v>159</v>
      </c>
      <c r="H158" s="25" t="s">
        <v>270</v>
      </c>
      <c r="I158" s="28">
        <v>3659721</v>
      </c>
      <c r="J158" s="98"/>
    </row>
    <row r="159" spans="1:10" s="17" customFormat="1" ht="15.95" customHeight="1" x14ac:dyDescent="0.2">
      <c r="A159" s="83">
        <v>43982</v>
      </c>
      <c r="B159" s="27" t="s">
        <v>61</v>
      </c>
      <c r="C159" s="27" t="s">
        <v>61</v>
      </c>
      <c r="D159" s="25" t="s">
        <v>252</v>
      </c>
      <c r="E159" s="25" t="s">
        <v>108</v>
      </c>
      <c r="F159" s="25" t="s">
        <v>330</v>
      </c>
      <c r="G159" s="25" t="s">
        <v>428</v>
      </c>
      <c r="H159" s="25" t="s">
        <v>270</v>
      </c>
      <c r="I159" s="28">
        <v>3474413</v>
      </c>
      <c r="J159" s="98"/>
    </row>
    <row r="160" spans="1:10" s="17" customFormat="1" ht="15.95" customHeight="1" x14ac:dyDescent="0.2">
      <c r="A160" s="83">
        <v>43985</v>
      </c>
      <c r="B160" s="27" t="s">
        <v>61</v>
      </c>
      <c r="C160" s="27" t="s">
        <v>61</v>
      </c>
      <c r="D160" s="25" t="s">
        <v>251</v>
      </c>
      <c r="E160" s="25" t="s">
        <v>108</v>
      </c>
      <c r="F160" s="25" t="s">
        <v>113</v>
      </c>
      <c r="G160" s="25" t="s">
        <v>411</v>
      </c>
      <c r="H160" s="25" t="s">
        <v>270</v>
      </c>
      <c r="I160" s="28">
        <v>3277492</v>
      </c>
      <c r="J160" s="98"/>
    </row>
    <row r="161" spans="1:10" s="17" customFormat="1" ht="15.95" customHeight="1" x14ac:dyDescent="0.2">
      <c r="A161" s="83">
        <v>43987</v>
      </c>
      <c r="B161" s="27" t="s">
        <v>61</v>
      </c>
      <c r="C161" s="27" t="s">
        <v>61</v>
      </c>
      <c r="D161" s="25" t="s">
        <v>427</v>
      </c>
      <c r="E161" s="25" t="s">
        <v>108</v>
      </c>
      <c r="F161" s="25" t="s">
        <v>331</v>
      </c>
      <c r="G161" s="25" t="s">
        <v>533</v>
      </c>
      <c r="H161" s="25" t="s">
        <v>270</v>
      </c>
      <c r="I161" s="28">
        <v>3049480</v>
      </c>
      <c r="J161" s="98"/>
    </row>
    <row r="162" spans="1:10" s="17" customFormat="1" ht="15.95" customHeight="1" x14ac:dyDescent="0.2">
      <c r="A162" s="83">
        <v>43988</v>
      </c>
      <c r="B162" s="27" t="s">
        <v>61</v>
      </c>
      <c r="C162" s="27" t="s">
        <v>61</v>
      </c>
      <c r="D162" s="25" t="s">
        <v>252</v>
      </c>
      <c r="E162" s="25" t="s">
        <v>108</v>
      </c>
      <c r="F162" s="25" t="s">
        <v>241</v>
      </c>
      <c r="G162" s="25" t="s">
        <v>117</v>
      </c>
      <c r="H162" s="25" t="s">
        <v>270</v>
      </c>
      <c r="I162" s="28">
        <v>3570013</v>
      </c>
      <c r="J162" s="98"/>
    </row>
    <row r="163" spans="1:10" s="17" customFormat="1" ht="15.95" customHeight="1" x14ac:dyDescent="0.2">
      <c r="A163" s="83">
        <v>43994</v>
      </c>
      <c r="B163" s="27" t="s">
        <v>61</v>
      </c>
      <c r="C163" s="27" t="s">
        <v>61</v>
      </c>
      <c r="D163" s="25" t="s">
        <v>251</v>
      </c>
      <c r="E163" s="25" t="s">
        <v>108</v>
      </c>
      <c r="F163" s="25" t="s">
        <v>113</v>
      </c>
      <c r="G163" s="25" t="s">
        <v>534</v>
      </c>
      <c r="H163" s="25" t="s">
        <v>270</v>
      </c>
      <c r="I163" s="28">
        <v>3187235</v>
      </c>
      <c r="J163" s="98"/>
    </row>
    <row r="164" spans="1:10" s="17" customFormat="1" ht="15.95" customHeight="1" x14ac:dyDescent="0.2">
      <c r="A164" s="83">
        <v>44001</v>
      </c>
      <c r="B164" s="27" t="s">
        <v>61</v>
      </c>
      <c r="C164" s="27" t="s">
        <v>61</v>
      </c>
      <c r="D164" s="25" t="s">
        <v>252</v>
      </c>
      <c r="E164" s="25" t="s">
        <v>108</v>
      </c>
      <c r="F164" s="25" t="s">
        <v>253</v>
      </c>
      <c r="G164" s="25" t="s">
        <v>179</v>
      </c>
      <c r="H164" s="25" t="s">
        <v>270</v>
      </c>
      <c r="I164" s="28">
        <v>3201594</v>
      </c>
      <c r="J164" s="98"/>
    </row>
    <row r="165" spans="1:10" s="17" customFormat="1" ht="15.95" customHeight="1" x14ac:dyDescent="0.2">
      <c r="A165" s="83">
        <v>44003</v>
      </c>
      <c r="B165" s="27" t="s">
        <v>61</v>
      </c>
      <c r="C165" s="27" t="s">
        <v>61</v>
      </c>
      <c r="D165" s="25" t="s">
        <v>251</v>
      </c>
      <c r="E165" s="25" t="s">
        <v>108</v>
      </c>
      <c r="F165" s="25" t="s">
        <v>113</v>
      </c>
      <c r="G165" s="25" t="s">
        <v>160</v>
      </c>
      <c r="H165" s="25" t="s">
        <v>270</v>
      </c>
      <c r="I165" s="28">
        <v>3691145</v>
      </c>
      <c r="J165" s="98"/>
    </row>
    <row r="166" spans="1:10" s="17" customFormat="1" ht="15.95" customHeight="1" x14ac:dyDescent="0.2">
      <c r="A166" s="83">
        <v>44009</v>
      </c>
      <c r="B166" s="27" t="s">
        <v>61</v>
      </c>
      <c r="C166" s="27" t="s">
        <v>61</v>
      </c>
      <c r="D166" s="25" t="s">
        <v>251</v>
      </c>
      <c r="E166" s="25" t="s">
        <v>108</v>
      </c>
      <c r="F166" s="25" t="s">
        <v>113</v>
      </c>
      <c r="G166" s="25" t="s">
        <v>255</v>
      </c>
      <c r="H166" s="25" t="s">
        <v>270</v>
      </c>
      <c r="I166" s="28">
        <v>3708554</v>
      </c>
      <c r="J166" s="98"/>
    </row>
    <row r="167" spans="1:10" s="17" customFormat="1" ht="15.95" customHeight="1" x14ac:dyDescent="0.2">
      <c r="A167" s="83">
        <v>44011</v>
      </c>
      <c r="B167" s="27" t="s">
        <v>61</v>
      </c>
      <c r="C167" s="27" t="s">
        <v>61</v>
      </c>
      <c r="D167" s="25" t="s">
        <v>251</v>
      </c>
      <c r="E167" s="25" t="s">
        <v>108</v>
      </c>
      <c r="F167" s="25" t="s">
        <v>113</v>
      </c>
      <c r="G167" s="25" t="s">
        <v>296</v>
      </c>
      <c r="H167" s="25" t="s">
        <v>270</v>
      </c>
      <c r="I167" s="28">
        <v>3224354</v>
      </c>
      <c r="J167" s="98"/>
    </row>
    <row r="168" spans="1:10" s="17" customFormat="1" ht="15.95" customHeight="1" x14ac:dyDescent="0.2">
      <c r="A168" s="83">
        <v>44013</v>
      </c>
      <c r="B168" s="27" t="s">
        <v>61</v>
      </c>
      <c r="C168" s="27" t="s">
        <v>61</v>
      </c>
      <c r="D168" s="25" t="s">
        <v>252</v>
      </c>
      <c r="E168" s="25" t="s">
        <v>194</v>
      </c>
      <c r="F168" s="25" t="s">
        <v>68</v>
      </c>
      <c r="G168" s="25" t="s">
        <v>537</v>
      </c>
      <c r="H168" s="25" t="s">
        <v>270</v>
      </c>
      <c r="I168" s="28">
        <v>590712</v>
      </c>
      <c r="J168" s="98" t="s">
        <v>58</v>
      </c>
    </row>
    <row r="169" spans="1:10" s="17" customFormat="1" ht="15.95" customHeight="1" x14ac:dyDescent="0.2">
      <c r="A169" s="83">
        <v>44013</v>
      </c>
      <c r="B169" s="27" t="s">
        <v>61</v>
      </c>
      <c r="C169" s="27" t="s">
        <v>61</v>
      </c>
      <c r="D169" s="25" t="s">
        <v>406</v>
      </c>
      <c r="E169" s="25" t="s">
        <v>108</v>
      </c>
      <c r="F169" s="25" t="s">
        <v>68</v>
      </c>
      <c r="G169" s="25" t="s">
        <v>537</v>
      </c>
      <c r="H169" s="25" t="s">
        <v>270</v>
      </c>
      <c r="I169" s="28">
        <v>3072724</v>
      </c>
      <c r="J169" s="98" t="s">
        <v>58</v>
      </c>
    </row>
    <row r="170" spans="1:10" s="17" customFormat="1" ht="15.95" customHeight="1" x14ac:dyDescent="0.2">
      <c r="A170" s="83">
        <v>44014</v>
      </c>
      <c r="B170" s="27" t="s">
        <v>61</v>
      </c>
      <c r="C170" s="27" t="s">
        <v>61</v>
      </c>
      <c r="D170" s="25" t="s">
        <v>252</v>
      </c>
      <c r="E170" s="25" t="s">
        <v>108</v>
      </c>
      <c r="F170" s="25" t="s">
        <v>241</v>
      </c>
      <c r="G170" s="25" t="s">
        <v>264</v>
      </c>
      <c r="H170" s="25" t="s">
        <v>270</v>
      </c>
      <c r="I170" s="28">
        <v>3257505</v>
      </c>
      <c r="J170" s="98"/>
    </row>
    <row r="171" spans="1:10" s="17" customFormat="1" ht="15.95" customHeight="1" x14ac:dyDescent="0.2">
      <c r="A171" s="83">
        <v>44020</v>
      </c>
      <c r="B171" s="27" t="s">
        <v>61</v>
      </c>
      <c r="C171" s="27" t="s">
        <v>61</v>
      </c>
      <c r="D171" s="25" t="s">
        <v>252</v>
      </c>
      <c r="E171" s="25" t="s">
        <v>108</v>
      </c>
      <c r="F171" s="25" t="s">
        <v>241</v>
      </c>
      <c r="G171" s="25" t="s">
        <v>274</v>
      </c>
      <c r="H171" s="25" t="s">
        <v>270</v>
      </c>
      <c r="I171" s="28">
        <v>3114792</v>
      </c>
      <c r="J171" s="98"/>
    </row>
    <row r="172" spans="1:10" s="17" customFormat="1" ht="15.95" customHeight="1" x14ac:dyDescent="0.2">
      <c r="A172" s="83">
        <v>44020</v>
      </c>
      <c r="B172" s="27" t="s">
        <v>61</v>
      </c>
      <c r="C172" s="27" t="s">
        <v>61</v>
      </c>
      <c r="D172" s="25" t="s">
        <v>252</v>
      </c>
      <c r="E172" s="25" t="s">
        <v>194</v>
      </c>
      <c r="F172" s="25" t="s">
        <v>241</v>
      </c>
      <c r="G172" s="25" t="s">
        <v>274</v>
      </c>
      <c r="H172" s="25" t="s">
        <v>270</v>
      </c>
      <c r="I172" s="28">
        <v>282084</v>
      </c>
      <c r="J172" s="98"/>
    </row>
    <row r="173" spans="1:10" s="17" customFormat="1" ht="15.95" customHeight="1" x14ac:dyDescent="0.2">
      <c r="A173" s="83">
        <v>44023</v>
      </c>
      <c r="B173" s="27" t="s">
        <v>61</v>
      </c>
      <c r="C173" s="27" t="s">
        <v>61</v>
      </c>
      <c r="D173" s="25" t="s">
        <v>427</v>
      </c>
      <c r="E173" s="25" t="s">
        <v>108</v>
      </c>
      <c r="F173" s="25" t="s">
        <v>124</v>
      </c>
      <c r="G173" s="25" t="s">
        <v>239</v>
      </c>
      <c r="H173" s="25" t="s">
        <v>270</v>
      </c>
      <c r="I173" s="28">
        <v>2908452</v>
      </c>
      <c r="J173" s="98"/>
    </row>
    <row r="174" spans="1:10" s="17" customFormat="1" ht="15.95" customHeight="1" x14ac:dyDescent="0.2">
      <c r="A174" s="83">
        <v>44025</v>
      </c>
      <c r="B174" s="27" t="s">
        <v>61</v>
      </c>
      <c r="C174" s="27" t="s">
        <v>61</v>
      </c>
      <c r="D174" s="25" t="s">
        <v>251</v>
      </c>
      <c r="E174" s="25" t="s">
        <v>108</v>
      </c>
      <c r="F174" s="25" t="s">
        <v>113</v>
      </c>
      <c r="G174" s="25" t="s">
        <v>188</v>
      </c>
      <c r="H174" s="25" t="s">
        <v>270</v>
      </c>
      <c r="I174" s="28">
        <v>3716311</v>
      </c>
      <c r="J174" s="98"/>
    </row>
    <row r="175" spans="1:10" s="17" customFormat="1" ht="15.95" customHeight="1" x14ac:dyDescent="0.2">
      <c r="A175" s="83">
        <v>44028</v>
      </c>
      <c r="B175" s="27" t="s">
        <v>61</v>
      </c>
      <c r="C175" s="27" t="s">
        <v>61</v>
      </c>
      <c r="D175" s="25" t="s">
        <v>251</v>
      </c>
      <c r="E175" s="25" t="s">
        <v>108</v>
      </c>
      <c r="F175" s="25" t="s">
        <v>113</v>
      </c>
      <c r="G175" s="25" t="s">
        <v>167</v>
      </c>
      <c r="H175" s="25" t="s">
        <v>270</v>
      </c>
      <c r="I175" s="28">
        <v>3693299</v>
      </c>
      <c r="J175" s="98"/>
    </row>
    <row r="176" spans="1:10" s="17" customFormat="1" ht="15.95" customHeight="1" x14ac:dyDescent="0.2">
      <c r="A176" s="83">
        <v>44032</v>
      </c>
      <c r="B176" s="27" t="s">
        <v>61</v>
      </c>
      <c r="C176" s="27" t="s">
        <v>61</v>
      </c>
      <c r="D176" s="25" t="s">
        <v>252</v>
      </c>
      <c r="E176" s="25" t="s">
        <v>108</v>
      </c>
      <c r="F176" s="25" t="s">
        <v>332</v>
      </c>
      <c r="G176" s="25" t="s">
        <v>478</v>
      </c>
      <c r="H176" s="25" t="s">
        <v>270</v>
      </c>
      <c r="I176" s="28">
        <v>3253553</v>
      </c>
      <c r="J176" s="98"/>
    </row>
    <row r="177" spans="1:10" s="17" customFormat="1" ht="15.95" customHeight="1" x14ac:dyDescent="0.2">
      <c r="A177" s="83">
        <v>44039</v>
      </c>
      <c r="B177" s="27" t="s">
        <v>61</v>
      </c>
      <c r="C177" s="27" t="s">
        <v>61</v>
      </c>
      <c r="D177" s="25" t="s">
        <v>251</v>
      </c>
      <c r="E177" s="25" t="s">
        <v>108</v>
      </c>
      <c r="F177" s="25" t="s">
        <v>113</v>
      </c>
      <c r="G177" s="25" t="s">
        <v>254</v>
      </c>
      <c r="H177" s="25" t="s">
        <v>270</v>
      </c>
      <c r="I177" s="28">
        <v>3082800</v>
      </c>
      <c r="J177" s="98"/>
    </row>
    <row r="178" spans="1:10" s="17" customFormat="1" ht="15.95" customHeight="1" x14ac:dyDescent="0.2">
      <c r="A178" s="83">
        <v>44043</v>
      </c>
      <c r="B178" s="27" t="s">
        <v>61</v>
      </c>
      <c r="C178" s="27" t="s">
        <v>61</v>
      </c>
      <c r="D178" s="25" t="s">
        <v>252</v>
      </c>
      <c r="E178" s="25" t="s">
        <v>108</v>
      </c>
      <c r="F178" s="25" t="s">
        <v>204</v>
      </c>
      <c r="G178" s="25" t="s">
        <v>117</v>
      </c>
      <c r="H178" s="25" t="s">
        <v>270</v>
      </c>
      <c r="I178" s="28">
        <v>3258099</v>
      </c>
      <c r="J178" s="98"/>
    </row>
    <row r="179" spans="1:10" s="17" customFormat="1" ht="15.95" customHeight="1" x14ac:dyDescent="0.2">
      <c r="A179" s="83">
        <v>44045</v>
      </c>
      <c r="B179" s="27" t="s">
        <v>61</v>
      </c>
      <c r="C179" s="27" t="s">
        <v>61</v>
      </c>
      <c r="D179" s="25" t="s">
        <v>251</v>
      </c>
      <c r="E179" s="25" t="s">
        <v>108</v>
      </c>
      <c r="F179" s="25" t="s">
        <v>113</v>
      </c>
      <c r="G179" s="25" t="s">
        <v>264</v>
      </c>
      <c r="H179" s="25" t="s">
        <v>270</v>
      </c>
      <c r="I179" s="28">
        <v>3267403</v>
      </c>
      <c r="J179" s="98"/>
    </row>
    <row r="180" spans="1:10" s="17" customFormat="1" ht="15.95" customHeight="1" x14ac:dyDescent="0.2">
      <c r="A180" s="83">
        <v>44048</v>
      </c>
      <c r="B180" s="27" t="s">
        <v>61</v>
      </c>
      <c r="C180" s="27" t="s">
        <v>61</v>
      </c>
      <c r="D180" s="25" t="s">
        <v>252</v>
      </c>
      <c r="E180" s="25" t="s">
        <v>108</v>
      </c>
      <c r="F180" s="25" t="s">
        <v>72</v>
      </c>
      <c r="G180" s="25" t="s">
        <v>142</v>
      </c>
      <c r="H180" s="25" t="s">
        <v>270</v>
      </c>
      <c r="I180" s="28">
        <v>3273884</v>
      </c>
      <c r="J180" s="98"/>
    </row>
    <row r="181" spans="1:10" s="17" customFormat="1" ht="15.95" customHeight="1" x14ac:dyDescent="0.2">
      <c r="A181" s="83">
        <v>44054</v>
      </c>
      <c r="B181" s="27" t="s">
        <v>61</v>
      </c>
      <c r="C181" s="27" t="s">
        <v>61</v>
      </c>
      <c r="D181" s="25" t="s">
        <v>251</v>
      </c>
      <c r="E181" s="25" t="s">
        <v>108</v>
      </c>
      <c r="F181" s="25" t="s">
        <v>113</v>
      </c>
      <c r="G181" s="25" t="s">
        <v>534</v>
      </c>
      <c r="H181" s="25" t="s">
        <v>270</v>
      </c>
      <c r="I181" s="28">
        <v>3154870</v>
      </c>
      <c r="J181" s="98"/>
    </row>
    <row r="182" spans="1:10" s="17" customFormat="1" ht="15.95" customHeight="1" x14ac:dyDescent="0.2">
      <c r="A182" s="83">
        <v>44056</v>
      </c>
      <c r="B182" s="27" t="s">
        <v>61</v>
      </c>
      <c r="C182" s="27" t="s">
        <v>61</v>
      </c>
      <c r="D182" s="25" t="s">
        <v>251</v>
      </c>
      <c r="E182" s="25" t="s">
        <v>108</v>
      </c>
      <c r="F182" s="25" t="s">
        <v>76</v>
      </c>
      <c r="G182" s="25" t="s">
        <v>246</v>
      </c>
      <c r="H182" s="25" t="s">
        <v>270</v>
      </c>
      <c r="I182" s="28">
        <v>2955583</v>
      </c>
      <c r="J182" s="98" t="s">
        <v>58</v>
      </c>
    </row>
    <row r="183" spans="1:10" s="17" customFormat="1" ht="15.95" customHeight="1" x14ac:dyDescent="0.2">
      <c r="A183" s="83">
        <v>44056</v>
      </c>
      <c r="B183" s="27" t="s">
        <v>61</v>
      </c>
      <c r="C183" s="27" t="s">
        <v>61</v>
      </c>
      <c r="D183" s="25" t="s">
        <v>520</v>
      </c>
      <c r="E183" s="25" t="s">
        <v>194</v>
      </c>
      <c r="F183" s="25" t="s">
        <v>76</v>
      </c>
      <c r="G183" s="25" t="s">
        <v>246</v>
      </c>
      <c r="H183" s="25" t="s">
        <v>270</v>
      </c>
      <c r="I183" s="28">
        <v>745060</v>
      </c>
      <c r="J183" s="98" t="s">
        <v>58</v>
      </c>
    </row>
    <row r="184" spans="1:10" s="17" customFormat="1" ht="15.95" customHeight="1" x14ac:dyDescent="0.2">
      <c r="A184" s="83">
        <v>44058</v>
      </c>
      <c r="B184" s="27" t="s">
        <v>61</v>
      </c>
      <c r="C184" s="27" t="s">
        <v>61</v>
      </c>
      <c r="D184" s="25" t="s">
        <v>251</v>
      </c>
      <c r="E184" s="25" t="s">
        <v>108</v>
      </c>
      <c r="F184" s="25" t="s">
        <v>113</v>
      </c>
      <c r="G184" s="25" t="s">
        <v>282</v>
      </c>
      <c r="H184" s="25" t="s">
        <v>270</v>
      </c>
      <c r="I184" s="28">
        <v>3689431</v>
      </c>
      <c r="J184" s="98"/>
    </row>
    <row r="185" spans="1:10" s="17" customFormat="1" ht="15.95" customHeight="1" x14ac:dyDescent="0.2">
      <c r="A185" s="83">
        <v>44061</v>
      </c>
      <c r="B185" s="27" t="s">
        <v>61</v>
      </c>
      <c r="C185" s="27" t="s">
        <v>61</v>
      </c>
      <c r="D185" s="25" t="s">
        <v>406</v>
      </c>
      <c r="E185" s="25" t="s">
        <v>108</v>
      </c>
      <c r="F185" s="25" t="s">
        <v>178</v>
      </c>
      <c r="G185" s="25" t="s">
        <v>383</v>
      </c>
      <c r="H185" s="25" t="s">
        <v>270</v>
      </c>
      <c r="I185" s="28">
        <v>2249277</v>
      </c>
      <c r="J185" s="98"/>
    </row>
    <row r="186" spans="1:10" s="17" customFormat="1" ht="15.95" customHeight="1" x14ac:dyDescent="0.2">
      <c r="A186" s="83">
        <v>44062</v>
      </c>
      <c r="B186" s="27" t="s">
        <v>61</v>
      </c>
      <c r="C186" s="27" t="s">
        <v>61</v>
      </c>
      <c r="D186" s="25" t="s">
        <v>252</v>
      </c>
      <c r="E186" s="25" t="s">
        <v>108</v>
      </c>
      <c r="F186" s="25" t="s">
        <v>253</v>
      </c>
      <c r="G186" s="25" t="s">
        <v>315</v>
      </c>
      <c r="H186" s="25" t="s">
        <v>270</v>
      </c>
      <c r="I186" s="28">
        <v>3276903</v>
      </c>
      <c r="J186" s="98"/>
    </row>
    <row r="187" spans="1:10" s="17" customFormat="1" ht="15.95" customHeight="1" x14ac:dyDescent="0.2">
      <c r="A187" s="83">
        <v>44064</v>
      </c>
      <c r="B187" s="27" t="s">
        <v>61</v>
      </c>
      <c r="C187" s="27" t="s">
        <v>61</v>
      </c>
      <c r="D187" s="25" t="s">
        <v>252</v>
      </c>
      <c r="E187" s="25" t="s">
        <v>108</v>
      </c>
      <c r="F187" s="25" t="s">
        <v>221</v>
      </c>
      <c r="G187" s="25" t="s">
        <v>493</v>
      </c>
      <c r="H187" s="25" t="s">
        <v>270</v>
      </c>
      <c r="I187" s="28">
        <v>3001392</v>
      </c>
      <c r="J187" s="98"/>
    </row>
    <row r="188" spans="1:10" s="17" customFormat="1" ht="15.95" customHeight="1" x14ac:dyDescent="0.2">
      <c r="A188" s="83">
        <v>44066</v>
      </c>
      <c r="B188" s="27" t="s">
        <v>61</v>
      </c>
      <c r="C188" s="27" t="s">
        <v>61</v>
      </c>
      <c r="D188" s="25" t="s">
        <v>251</v>
      </c>
      <c r="E188" s="25" t="s">
        <v>108</v>
      </c>
      <c r="F188" s="25" t="s">
        <v>113</v>
      </c>
      <c r="G188" s="25" t="s">
        <v>160</v>
      </c>
      <c r="H188" s="25" t="s">
        <v>270</v>
      </c>
      <c r="I188" s="28">
        <v>3702376</v>
      </c>
      <c r="J188" s="98"/>
    </row>
    <row r="189" spans="1:10" s="17" customFormat="1" ht="15.95" customHeight="1" x14ac:dyDescent="0.2">
      <c r="A189" s="83">
        <v>44085</v>
      </c>
      <c r="B189" s="27" t="s">
        <v>61</v>
      </c>
      <c r="C189" s="27" t="s">
        <v>61</v>
      </c>
      <c r="D189" s="25" t="s">
        <v>252</v>
      </c>
      <c r="E189" s="25" t="s">
        <v>108</v>
      </c>
      <c r="F189" s="25" t="s">
        <v>241</v>
      </c>
      <c r="G189" s="25" t="s">
        <v>546</v>
      </c>
      <c r="H189" s="25" t="s">
        <v>270</v>
      </c>
      <c r="I189" s="28">
        <v>3274119</v>
      </c>
      <c r="J189" s="98"/>
    </row>
    <row r="190" spans="1:10" s="17" customFormat="1" ht="15.95" customHeight="1" thickBot="1" x14ac:dyDescent="0.25">
      <c r="A190" s="164">
        <v>44086</v>
      </c>
      <c r="B190" s="165" t="s">
        <v>61</v>
      </c>
      <c r="C190" s="165" t="s">
        <v>61</v>
      </c>
      <c r="D190" s="166" t="s">
        <v>252</v>
      </c>
      <c r="E190" s="166" t="s">
        <v>108</v>
      </c>
      <c r="F190" s="166" t="s">
        <v>241</v>
      </c>
      <c r="G190" s="166" t="s">
        <v>281</v>
      </c>
      <c r="H190" s="166" t="s">
        <v>270</v>
      </c>
      <c r="I190" s="167">
        <v>3704399</v>
      </c>
      <c r="J190" s="168"/>
    </row>
    <row r="191" spans="1:10" s="17" customFormat="1" ht="15.95" customHeight="1" x14ac:dyDescent="0.2">
      <c r="A191" s="83">
        <v>44087</v>
      </c>
      <c r="B191" s="27" t="s">
        <v>61</v>
      </c>
      <c r="C191" s="27" t="s">
        <v>61</v>
      </c>
      <c r="D191" s="25" t="s">
        <v>252</v>
      </c>
      <c r="E191" s="25" t="s">
        <v>108</v>
      </c>
      <c r="F191" s="25" t="s">
        <v>116</v>
      </c>
      <c r="G191" s="25" t="s">
        <v>243</v>
      </c>
      <c r="H191" s="25" t="s">
        <v>270</v>
      </c>
      <c r="I191" s="28">
        <v>3277252</v>
      </c>
      <c r="J191" s="98"/>
    </row>
    <row r="192" spans="1:10" s="17" customFormat="1" ht="15.95" customHeight="1" x14ac:dyDescent="0.2">
      <c r="A192" s="83">
        <v>44087</v>
      </c>
      <c r="B192" s="27" t="s">
        <v>61</v>
      </c>
      <c r="C192" s="27" t="s">
        <v>61</v>
      </c>
      <c r="D192" s="25" t="s">
        <v>406</v>
      </c>
      <c r="E192" s="25" t="s">
        <v>108</v>
      </c>
      <c r="F192" s="25" t="s">
        <v>113</v>
      </c>
      <c r="G192" s="25" t="s">
        <v>188</v>
      </c>
      <c r="H192" s="25" t="s">
        <v>270</v>
      </c>
      <c r="I192" s="28">
        <v>3691229</v>
      </c>
      <c r="J192" s="98"/>
    </row>
    <row r="193" spans="1:10" s="17" customFormat="1" ht="15.95" customHeight="1" x14ac:dyDescent="0.2">
      <c r="A193" s="83">
        <v>44088</v>
      </c>
      <c r="B193" s="27" t="s">
        <v>61</v>
      </c>
      <c r="C193" s="27" t="s">
        <v>61</v>
      </c>
      <c r="D193" s="25" t="s">
        <v>251</v>
      </c>
      <c r="E193" s="25" t="s">
        <v>108</v>
      </c>
      <c r="F193" s="25" t="s">
        <v>113</v>
      </c>
      <c r="G193" s="25" t="s">
        <v>167</v>
      </c>
      <c r="H193" s="25" t="s">
        <v>270</v>
      </c>
      <c r="I193" s="28">
        <v>3696066</v>
      </c>
      <c r="J193" s="98"/>
    </row>
    <row r="194" spans="1:10" s="17" customFormat="1" ht="15.95" customHeight="1" x14ac:dyDescent="0.2">
      <c r="A194" s="83">
        <v>44090</v>
      </c>
      <c r="B194" s="27" t="s">
        <v>61</v>
      </c>
      <c r="C194" s="27" t="s">
        <v>61</v>
      </c>
      <c r="D194" s="25" t="s">
        <v>252</v>
      </c>
      <c r="E194" s="25" t="s">
        <v>108</v>
      </c>
      <c r="F194" s="25" t="s">
        <v>368</v>
      </c>
      <c r="G194" s="25" t="s">
        <v>215</v>
      </c>
      <c r="H194" s="25" t="s">
        <v>270</v>
      </c>
      <c r="I194" s="28">
        <v>2935634</v>
      </c>
      <c r="J194" s="98"/>
    </row>
    <row r="195" spans="1:10" s="17" customFormat="1" ht="15.95" customHeight="1" x14ac:dyDescent="0.2">
      <c r="A195" s="83">
        <v>44091</v>
      </c>
      <c r="B195" s="27" t="s">
        <v>61</v>
      </c>
      <c r="C195" s="27" t="s">
        <v>61</v>
      </c>
      <c r="D195" s="25" t="s">
        <v>252</v>
      </c>
      <c r="E195" s="25" t="s">
        <v>108</v>
      </c>
      <c r="F195" s="25" t="s">
        <v>109</v>
      </c>
      <c r="G195" s="25" t="s">
        <v>110</v>
      </c>
      <c r="H195" s="25" t="s">
        <v>270</v>
      </c>
      <c r="I195" s="28">
        <v>3610677</v>
      </c>
      <c r="J195" s="98"/>
    </row>
    <row r="196" spans="1:10" s="17" customFormat="1" ht="15.95" customHeight="1" x14ac:dyDescent="0.2">
      <c r="A196" s="83">
        <v>44092</v>
      </c>
      <c r="B196" s="27" t="s">
        <v>61</v>
      </c>
      <c r="C196" s="27" t="s">
        <v>61</v>
      </c>
      <c r="D196" s="25" t="s">
        <v>406</v>
      </c>
      <c r="E196" s="25" t="s">
        <v>108</v>
      </c>
      <c r="F196" s="25" t="s">
        <v>116</v>
      </c>
      <c r="G196" s="25" t="s">
        <v>161</v>
      </c>
      <c r="H196" s="25" t="s">
        <v>270</v>
      </c>
      <c r="I196" s="28">
        <v>3276531</v>
      </c>
      <c r="J196" s="98"/>
    </row>
    <row r="197" spans="1:10" s="17" customFormat="1" ht="15.95" customHeight="1" x14ac:dyDescent="0.2">
      <c r="A197" s="83">
        <v>44093</v>
      </c>
      <c r="B197" s="27" t="s">
        <v>61</v>
      </c>
      <c r="C197" s="27" t="s">
        <v>61</v>
      </c>
      <c r="D197" s="25" t="s">
        <v>252</v>
      </c>
      <c r="E197" s="25" t="s">
        <v>108</v>
      </c>
      <c r="F197" s="25" t="s">
        <v>241</v>
      </c>
      <c r="G197" s="25" t="s">
        <v>80</v>
      </c>
      <c r="H197" s="25" t="s">
        <v>270</v>
      </c>
      <c r="I197" s="28">
        <v>3387687</v>
      </c>
      <c r="J197" s="98"/>
    </row>
    <row r="198" spans="1:10" s="17" customFormat="1" ht="15.95" customHeight="1" x14ac:dyDescent="0.2">
      <c r="A198" s="83">
        <v>44096</v>
      </c>
      <c r="B198" s="27" t="s">
        <v>61</v>
      </c>
      <c r="C198" s="27" t="s">
        <v>61</v>
      </c>
      <c r="D198" s="25" t="s">
        <v>251</v>
      </c>
      <c r="E198" s="25" t="s">
        <v>108</v>
      </c>
      <c r="F198" s="25" t="s">
        <v>113</v>
      </c>
      <c r="G198" s="25" t="s">
        <v>547</v>
      </c>
      <c r="H198" s="25" t="s">
        <v>270</v>
      </c>
      <c r="I198" s="28">
        <v>3558171</v>
      </c>
      <c r="J198" s="98"/>
    </row>
    <row r="199" spans="1:10" s="17" customFormat="1" ht="15.95" customHeight="1" x14ac:dyDescent="0.2">
      <c r="A199" s="83">
        <v>44098</v>
      </c>
      <c r="B199" s="27" t="s">
        <v>61</v>
      </c>
      <c r="C199" s="27" t="s">
        <v>61</v>
      </c>
      <c r="D199" s="25" t="s">
        <v>252</v>
      </c>
      <c r="E199" s="25" t="s">
        <v>108</v>
      </c>
      <c r="F199" s="25" t="s">
        <v>68</v>
      </c>
      <c r="G199" s="25" t="s">
        <v>315</v>
      </c>
      <c r="H199" s="25" t="s">
        <v>270</v>
      </c>
      <c r="I199" s="28">
        <v>3277226</v>
      </c>
      <c r="J199" s="98"/>
    </row>
    <row r="200" spans="1:10" s="17" customFormat="1" ht="15.95" customHeight="1" x14ac:dyDescent="0.2">
      <c r="A200" s="83">
        <v>44098</v>
      </c>
      <c r="B200" s="27" t="s">
        <v>61</v>
      </c>
      <c r="C200" s="27" t="s">
        <v>61</v>
      </c>
      <c r="D200" s="25" t="s">
        <v>251</v>
      </c>
      <c r="E200" s="25" t="s">
        <v>108</v>
      </c>
      <c r="F200" s="25" t="s">
        <v>76</v>
      </c>
      <c r="G200" s="25" t="s">
        <v>340</v>
      </c>
      <c r="H200" s="25" t="s">
        <v>270</v>
      </c>
      <c r="I200" s="28">
        <v>3284610</v>
      </c>
      <c r="J200" s="98"/>
    </row>
    <row r="201" spans="1:10" s="17" customFormat="1" ht="15.95" customHeight="1" x14ac:dyDescent="0.2">
      <c r="A201" s="83">
        <v>44099</v>
      </c>
      <c r="B201" s="27" t="s">
        <v>61</v>
      </c>
      <c r="C201" s="27" t="s">
        <v>61</v>
      </c>
      <c r="D201" s="25" t="s">
        <v>406</v>
      </c>
      <c r="E201" s="25" t="s">
        <v>108</v>
      </c>
      <c r="F201" s="25" t="s">
        <v>225</v>
      </c>
      <c r="G201" s="25" t="s">
        <v>86</v>
      </c>
      <c r="H201" s="25" t="s">
        <v>270</v>
      </c>
      <c r="I201" s="28">
        <v>3507526</v>
      </c>
      <c r="J201" s="98"/>
    </row>
    <row r="202" spans="1:10" s="17" customFormat="1" ht="15.95" customHeight="1" x14ac:dyDescent="0.2">
      <c r="A202" s="83">
        <v>44100</v>
      </c>
      <c r="B202" s="27" t="s">
        <v>61</v>
      </c>
      <c r="C202" s="27" t="s">
        <v>61</v>
      </c>
      <c r="D202" s="25" t="s">
        <v>251</v>
      </c>
      <c r="E202" s="25" t="s">
        <v>108</v>
      </c>
      <c r="F202" s="25" t="s">
        <v>113</v>
      </c>
      <c r="G202" s="25" t="s">
        <v>548</v>
      </c>
      <c r="H202" s="25" t="s">
        <v>270</v>
      </c>
      <c r="I202" s="28">
        <v>3786227</v>
      </c>
      <c r="J202" s="98"/>
    </row>
    <row r="203" spans="1:10" s="17" customFormat="1" ht="15.95" customHeight="1" x14ac:dyDescent="0.2">
      <c r="A203" s="83">
        <v>44101</v>
      </c>
      <c r="B203" s="27" t="s">
        <v>61</v>
      </c>
      <c r="C203" s="27" t="s">
        <v>61</v>
      </c>
      <c r="D203" s="25" t="s">
        <v>252</v>
      </c>
      <c r="E203" s="25" t="s">
        <v>108</v>
      </c>
      <c r="F203" s="25" t="s">
        <v>204</v>
      </c>
      <c r="G203" s="25" t="s">
        <v>477</v>
      </c>
      <c r="H203" s="25" t="s">
        <v>270</v>
      </c>
      <c r="I203" s="28">
        <v>3439647</v>
      </c>
      <c r="J203" s="98"/>
    </row>
    <row r="204" spans="1:10" s="17" customFormat="1" ht="15.95" customHeight="1" x14ac:dyDescent="0.2">
      <c r="A204" s="83">
        <v>44102</v>
      </c>
      <c r="B204" s="27" t="s">
        <v>61</v>
      </c>
      <c r="C204" s="27" t="s">
        <v>61</v>
      </c>
      <c r="D204" s="25" t="s">
        <v>251</v>
      </c>
      <c r="E204" s="25" t="s">
        <v>108</v>
      </c>
      <c r="F204" s="25" t="s">
        <v>112</v>
      </c>
      <c r="G204" s="25" t="s">
        <v>549</v>
      </c>
      <c r="H204" s="25" t="s">
        <v>270</v>
      </c>
      <c r="I204" s="28">
        <v>3276714</v>
      </c>
      <c r="J204" s="98"/>
    </row>
    <row r="205" spans="1:10" s="17" customFormat="1" ht="15.95" customHeight="1" x14ac:dyDescent="0.2">
      <c r="A205" s="83">
        <v>44102</v>
      </c>
      <c r="B205" s="27" t="s">
        <v>61</v>
      </c>
      <c r="C205" s="27" t="s">
        <v>61</v>
      </c>
      <c r="D205" s="25" t="s">
        <v>251</v>
      </c>
      <c r="E205" s="25" t="s">
        <v>108</v>
      </c>
      <c r="F205" s="25" t="s">
        <v>157</v>
      </c>
      <c r="G205" s="25" t="s">
        <v>168</v>
      </c>
      <c r="H205" s="25" t="s">
        <v>270</v>
      </c>
      <c r="I205" s="28">
        <v>3577640</v>
      </c>
      <c r="J205" s="98"/>
    </row>
    <row r="206" spans="1:10" s="17" customFormat="1" ht="15.95" customHeight="1" x14ac:dyDescent="0.2">
      <c r="A206" s="83">
        <v>44104</v>
      </c>
      <c r="B206" s="27" t="s">
        <v>61</v>
      </c>
      <c r="C206" s="27" t="s">
        <v>61</v>
      </c>
      <c r="D206" s="25" t="s">
        <v>406</v>
      </c>
      <c r="E206" s="25" t="s">
        <v>108</v>
      </c>
      <c r="F206" s="25" t="s">
        <v>368</v>
      </c>
      <c r="G206" s="25" t="s">
        <v>383</v>
      </c>
      <c r="H206" s="25" t="s">
        <v>270</v>
      </c>
      <c r="I206" s="28">
        <v>3112925</v>
      </c>
      <c r="J206" s="98"/>
    </row>
    <row r="207" spans="1:10" s="17" customFormat="1" ht="15.95" customHeight="1" x14ac:dyDescent="0.2">
      <c r="A207" s="83">
        <v>44106</v>
      </c>
      <c r="B207" s="27" t="s">
        <v>61</v>
      </c>
      <c r="C207" s="27" t="s">
        <v>61</v>
      </c>
      <c r="D207" s="25" t="s">
        <v>252</v>
      </c>
      <c r="E207" s="25" t="s">
        <v>108</v>
      </c>
      <c r="F207" s="25" t="s">
        <v>81</v>
      </c>
      <c r="G207" s="25" t="s">
        <v>287</v>
      </c>
      <c r="H207" s="25" t="s">
        <v>270</v>
      </c>
      <c r="I207" s="28">
        <v>3484208</v>
      </c>
      <c r="J207" s="98"/>
    </row>
    <row r="208" spans="1:10" s="17" customFormat="1" ht="15.95" customHeight="1" x14ac:dyDescent="0.2">
      <c r="A208" s="83">
        <v>44107</v>
      </c>
      <c r="B208" s="27" t="s">
        <v>61</v>
      </c>
      <c r="C208" s="27" t="s">
        <v>61</v>
      </c>
      <c r="D208" s="25" t="s">
        <v>252</v>
      </c>
      <c r="E208" s="25" t="s">
        <v>108</v>
      </c>
      <c r="F208" s="25" t="s">
        <v>72</v>
      </c>
      <c r="G208" s="25" t="s">
        <v>521</v>
      </c>
      <c r="H208" s="25" t="s">
        <v>270</v>
      </c>
      <c r="I208" s="28">
        <v>3615396</v>
      </c>
      <c r="J208" s="98"/>
    </row>
    <row r="209" spans="1:10" s="17" customFormat="1" ht="15.95" customHeight="1" x14ac:dyDescent="0.2">
      <c r="A209" s="83">
        <v>44107</v>
      </c>
      <c r="B209" s="27" t="s">
        <v>61</v>
      </c>
      <c r="C209" s="27" t="s">
        <v>61</v>
      </c>
      <c r="D209" s="25" t="s">
        <v>251</v>
      </c>
      <c r="E209" s="25" t="s">
        <v>108</v>
      </c>
      <c r="F209" s="25" t="s">
        <v>112</v>
      </c>
      <c r="G209" s="25" t="s">
        <v>123</v>
      </c>
      <c r="H209" s="25" t="s">
        <v>270</v>
      </c>
      <c r="I209" s="28">
        <v>3435999</v>
      </c>
      <c r="J209" s="98"/>
    </row>
    <row r="210" spans="1:10" s="17" customFormat="1" ht="15.95" customHeight="1" x14ac:dyDescent="0.2">
      <c r="A210" s="83">
        <v>44109</v>
      </c>
      <c r="B210" s="27" t="s">
        <v>61</v>
      </c>
      <c r="C210" s="27" t="s">
        <v>61</v>
      </c>
      <c r="D210" s="25" t="s">
        <v>252</v>
      </c>
      <c r="E210" s="25" t="s">
        <v>108</v>
      </c>
      <c r="F210" s="25" t="s">
        <v>72</v>
      </c>
      <c r="G210" s="25" t="s">
        <v>435</v>
      </c>
      <c r="H210" s="25" t="s">
        <v>270</v>
      </c>
      <c r="I210" s="28">
        <v>3599531</v>
      </c>
      <c r="J210" s="98"/>
    </row>
    <row r="211" spans="1:10" s="17" customFormat="1" ht="15.95" customHeight="1" x14ac:dyDescent="0.2">
      <c r="A211" s="83">
        <v>44109</v>
      </c>
      <c r="B211" s="27" t="s">
        <v>61</v>
      </c>
      <c r="C211" s="27" t="s">
        <v>61</v>
      </c>
      <c r="D211" s="25" t="s">
        <v>252</v>
      </c>
      <c r="E211" s="25" t="s">
        <v>108</v>
      </c>
      <c r="F211" s="25" t="s">
        <v>116</v>
      </c>
      <c r="G211" s="25" t="s">
        <v>478</v>
      </c>
      <c r="H211" s="25" t="s">
        <v>270</v>
      </c>
      <c r="I211" s="28">
        <v>3231103</v>
      </c>
      <c r="J211" s="98"/>
    </row>
    <row r="212" spans="1:10" s="17" customFormat="1" ht="15.95" customHeight="1" x14ac:dyDescent="0.2">
      <c r="A212" s="83">
        <v>44110</v>
      </c>
      <c r="B212" s="27" t="s">
        <v>61</v>
      </c>
      <c r="C212" s="27" t="s">
        <v>61</v>
      </c>
      <c r="D212" s="25" t="s">
        <v>252</v>
      </c>
      <c r="E212" s="25" t="s">
        <v>108</v>
      </c>
      <c r="F212" s="25" t="s">
        <v>204</v>
      </c>
      <c r="G212" s="25" t="s">
        <v>187</v>
      </c>
      <c r="H212" s="25" t="s">
        <v>270</v>
      </c>
      <c r="I212" s="28">
        <v>3603443</v>
      </c>
      <c r="J212" s="98"/>
    </row>
    <row r="213" spans="1:10" s="17" customFormat="1" ht="15.95" customHeight="1" x14ac:dyDescent="0.2">
      <c r="A213" s="83">
        <v>44112</v>
      </c>
      <c r="B213" s="27" t="s">
        <v>61</v>
      </c>
      <c r="C213" s="27" t="s">
        <v>61</v>
      </c>
      <c r="D213" s="25" t="s">
        <v>252</v>
      </c>
      <c r="E213" s="25" t="s">
        <v>108</v>
      </c>
      <c r="F213" s="25" t="s">
        <v>72</v>
      </c>
      <c r="G213" s="25" t="s">
        <v>558</v>
      </c>
      <c r="H213" s="25" t="s">
        <v>270</v>
      </c>
      <c r="I213" s="28">
        <v>3687246</v>
      </c>
      <c r="J213" s="98"/>
    </row>
    <row r="214" spans="1:10" s="17" customFormat="1" ht="15.95" customHeight="1" x14ac:dyDescent="0.2">
      <c r="A214" s="83">
        <v>44116</v>
      </c>
      <c r="B214" s="27" t="s">
        <v>61</v>
      </c>
      <c r="C214" s="27" t="s">
        <v>61</v>
      </c>
      <c r="D214" s="25" t="s">
        <v>406</v>
      </c>
      <c r="E214" s="25" t="s">
        <v>108</v>
      </c>
      <c r="F214" s="25" t="s">
        <v>241</v>
      </c>
      <c r="G214" s="25" t="s">
        <v>206</v>
      </c>
      <c r="H214" s="25" t="s">
        <v>270</v>
      </c>
      <c r="I214" s="28">
        <v>3367004</v>
      </c>
      <c r="J214" s="98"/>
    </row>
    <row r="215" spans="1:10" s="17" customFormat="1" ht="15.95" customHeight="1" x14ac:dyDescent="0.2">
      <c r="A215" s="83">
        <v>44117</v>
      </c>
      <c r="B215" s="27" t="s">
        <v>61</v>
      </c>
      <c r="C215" s="27" t="s">
        <v>61</v>
      </c>
      <c r="D215" s="25" t="s">
        <v>252</v>
      </c>
      <c r="E215" s="25" t="s">
        <v>108</v>
      </c>
      <c r="F215" s="25" t="s">
        <v>286</v>
      </c>
      <c r="G215" s="25" t="s">
        <v>429</v>
      </c>
      <c r="H215" s="25" t="s">
        <v>270</v>
      </c>
      <c r="I215" s="28">
        <v>2922612</v>
      </c>
      <c r="J215" s="98" t="s">
        <v>58</v>
      </c>
    </row>
    <row r="216" spans="1:10" s="17" customFormat="1" ht="15.95" customHeight="1" x14ac:dyDescent="0.2">
      <c r="A216" s="83">
        <v>44117</v>
      </c>
      <c r="B216" s="27" t="s">
        <v>61</v>
      </c>
      <c r="C216" s="27" t="s">
        <v>61</v>
      </c>
      <c r="D216" s="25" t="s">
        <v>406</v>
      </c>
      <c r="E216" s="25" t="s">
        <v>108</v>
      </c>
      <c r="F216" s="25" t="s">
        <v>286</v>
      </c>
      <c r="G216" s="25" t="s">
        <v>429</v>
      </c>
      <c r="H216" s="25" t="s">
        <v>270</v>
      </c>
      <c r="I216" s="28">
        <v>234713</v>
      </c>
      <c r="J216" s="98" t="s">
        <v>58</v>
      </c>
    </row>
    <row r="217" spans="1:10" s="17" customFormat="1" ht="15.95" customHeight="1" x14ac:dyDescent="0.2">
      <c r="A217" s="83">
        <v>44118</v>
      </c>
      <c r="B217" s="27" t="s">
        <v>61</v>
      </c>
      <c r="C217" s="27" t="s">
        <v>61</v>
      </c>
      <c r="D217" s="25" t="s">
        <v>252</v>
      </c>
      <c r="E217" s="25" t="s">
        <v>108</v>
      </c>
      <c r="F217" s="25" t="s">
        <v>197</v>
      </c>
      <c r="G217" s="25" t="s">
        <v>344</v>
      </c>
      <c r="H217" s="25" t="s">
        <v>270</v>
      </c>
      <c r="I217" s="28">
        <v>3339854</v>
      </c>
      <c r="J217" s="98"/>
    </row>
    <row r="218" spans="1:10" s="17" customFormat="1" ht="15.95" customHeight="1" x14ac:dyDescent="0.2">
      <c r="A218" s="83">
        <v>44119</v>
      </c>
      <c r="B218" s="27" t="s">
        <v>61</v>
      </c>
      <c r="C218" s="27" t="s">
        <v>61</v>
      </c>
      <c r="D218" s="25" t="s">
        <v>252</v>
      </c>
      <c r="E218" s="25" t="s">
        <v>108</v>
      </c>
      <c r="F218" s="25" t="s">
        <v>276</v>
      </c>
      <c r="G218" s="25" t="s">
        <v>213</v>
      </c>
      <c r="H218" s="25" t="s">
        <v>270</v>
      </c>
      <c r="I218" s="28">
        <v>2514295</v>
      </c>
      <c r="J218" s="98"/>
    </row>
    <row r="219" spans="1:10" s="17" customFormat="1" ht="15.95" customHeight="1" x14ac:dyDescent="0.2">
      <c r="A219" s="83">
        <v>44120</v>
      </c>
      <c r="B219" s="27" t="s">
        <v>61</v>
      </c>
      <c r="C219" s="27" t="s">
        <v>61</v>
      </c>
      <c r="D219" s="25" t="s">
        <v>406</v>
      </c>
      <c r="E219" s="25" t="s">
        <v>108</v>
      </c>
      <c r="F219" s="25" t="s">
        <v>68</v>
      </c>
      <c r="G219" s="25" t="s">
        <v>114</v>
      </c>
      <c r="H219" s="25" t="s">
        <v>270</v>
      </c>
      <c r="I219" s="28">
        <v>3709931</v>
      </c>
      <c r="J219" s="98"/>
    </row>
    <row r="220" spans="1:10" s="17" customFormat="1" ht="15.95" customHeight="1" x14ac:dyDescent="0.2">
      <c r="A220" s="83">
        <v>44123</v>
      </c>
      <c r="B220" s="27" t="s">
        <v>61</v>
      </c>
      <c r="C220" s="27" t="s">
        <v>61</v>
      </c>
      <c r="D220" s="25" t="s">
        <v>426</v>
      </c>
      <c r="E220" s="25" t="s">
        <v>108</v>
      </c>
      <c r="F220" s="25" t="s">
        <v>185</v>
      </c>
      <c r="G220" s="25" t="s">
        <v>280</v>
      </c>
      <c r="H220" s="25" t="s">
        <v>270</v>
      </c>
      <c r="I220" s="28">
        <v>2804284</v>
      </c>
      <c r="J220" s="98" t="s">
        <v>58</v>
      </c>
    </row>
    <row r="221" spans="1:10" s="17" customFormat="1" ht="15.95" customHeight="1" x14ac:dyDescent="0.2">
      <c r="A221" s="83">
        <v>44123</v>
      </c>
      <c r="B221" s="27" t="s">
        <v>61</v>
      </c>
      <c r="C221" s="27" t="s">
        <v>61</v>
      </c>
      <c r="D221" s="25" t="s">
        <v>426</v>
      </c>
      <c r="E221" s="25" t="s">
        <v>108</v>
      </c>
      <c r="F221" s="25" t="s">
        <v>186</v>
      </c>
      <c r="G221" s="25" t="s">
        <v>280</v>
      </c>
      <c r="H221" s="25" t="s">
        <v>270</v>
      </c>
      <c r="I221" s="28">
        <v>433188</v>
      </c>
      <c r="J221" s="98" t="s">
        <v>58</v>
      </c>
    </row>
    <row r="222" spans="1:10" s="17" customFormat="1" ht="15.95" customHeight="1" x14ac:dyDescent="0.2">
      <c r="A222" s="83">
        <v>44124</v>
      </c>
      <c r="B222" s="27" t="s">
        <v>61</v>
      </c>
      <c r="C222" s="27" t="s">
        <v>61</v>
      </c>
      <c r="D222" s="25" t="s">
        <v>252</v>
      </c>
      <c r="E222" s="25" t="s">
        <v>108</v>
      </c>
      <c r="F222" s="25" t="s">
        <v>241</v>
      </c>
      <c r="G222" s="25" t="s">
        <v>559</v>
      </c>
      <c r="H222" s="25" t="s">
        <v>270</v>
      </c>
      <c r="I222" s="28">
        <v>3371017</v>
      </c>
      <c r="J222" s="98"/>
    </row>
    <row r="223" spans="1:10" s="17" customFormat="1" ht="15.95" customHeight="1" x14ac:dyDescent="0.2">
      <c r="A223" s="83">
        <v>44125</v>
      </c>
      <c r="B223" s="27" t="s">
        <v>61</v>
      </c>
      <c r="C223" s="27" t="s">
        <v>61</v>
      </c>
      <c r="D223" s="25" t="s">
        <v>426</v>
      </c>
      <c r="E223" s="25" t="s">
        <v>108</v>
      </c>
      <c r="F223" s="25" t="s">
        <v>116</v>
      </c>
      <c r="G223" s="25" t="s">
        <v>111</v>
      </c>
      <c r="H223" s="25" t="s">
        <v>270</v>
      </c>
      <c r="I223" s="28">
        <v>3378231</v>
      </c>
      <c r="J223" s="98"/>
    </row>
    <row r="224" spans="1:10" s="17" customFormat="1" ht="15.95" customHeight="1" x14ac:dyDescent="0.2">
      <c r="A224" s="83">
        <v>44126</v>
      </c>
      <c r="B224" s="27" t="s">
        <v>61</v>
      </c>
      <c r="C224" s="27" t="s">
        <v>61</v>
      </c>
      <c r="D224" s="25" t="s">
        <v>252</v>
      </c>
      <c r="E224" s="25" t="s">
        <v>108</v>
      </c>
      <c r="F224" s="25" t="s">
        <v>72</v>
      </c>
      <c r="G224" s="25" t="s">
        <v>560</v>
      </c>
      <c r="H224" s="25" t="s">
        <v>270</v>
      </c>
      <c r="I224" s="28">
        <v>3502956</v>
      </c>
      <c r="J224" s="98"/>
    </row>
    <row r="225" spans="1:10" s="17" customFormat="1" ht="15.95" customHeight="1" x14ac:dyDescent="0.2">
      <c r="A225" s="83">
        <v>44127</v>
      </c>
      <c r="B225" s="27" t="s">
        <v>61</v>
      </c>
      <c r="C225" s="27" t="s">
        <v>61</v>
      </c>
      <c r="D225" s="25" t="s">
        <v>252</v>
      </c>
      <c r="E225" s="25" t="s">
        <v>108</v>
      </c>
      <c r="F225" s="25" t="s">
        <v>331</v>
      </c>
      <c r="G225" s="25" t="s">
        <v>356</v>
      </c>
      <c r="H225" s="25" t="s">
        <v>270</v>
      </c>
      <c r="I225" s="28">
        <v>3042744</v>
      </c>
      <c r="J225" s="98"/>
    </row>
    <row r="226" spans="1:10" s="17" customFormat="1" ht="15.95" customHeight="1" x14ac:dyDescent="0.2">
      <c r="A226" s="83">
        <v>44128</v>
      </c>
      <c r="B226" s="27" t="s">
        <v>61</v>
      </c>
      <c r="C226" s="27" t="s">
        <v>61</v>
      </c>
      <c r="D226" s="25" t="s">
        <v>252</v>
      </c>
      <c r="E226" s="25" t="s">
        <v>108</v>
      </c>
      <c r="F226" s="25" t="s">
        <v>72</v>
      </c>
      <c r="G226" s="25" t="s">
        <v>237</v>
      </c>
      <c r="H226" s="25" t="s">
        <v>270</v>
      </c>
      <c r="I226" s="28">
        <v>3287735</v>
      </c>
      <c r="J226" s="98"/>
    </row>
    <row r="227" spans="1:10" s="17" customFormat="1" ht="15.95" customHeight="1" x14ac:dyDescent="0.2">
      <c r="A227" s="83">
        <v>44129</v>
      </c>
      <c r="B227" s="27" t="s">
        <v>61</v>
      </c>
      <c r="C227" s="27" t="s">
        <v>61</v>
      </c>
      <c r="D227" s="25" t="s">
        <v>252</v>
      </c>
      <c r="E227" s="25" t="s">
        <v>108</v>
      </c>
      <c r="F227" s="25" t="s">
        <v>225</v>
      </c>
      <c r="G227" s="25" t="s">
        <v>256</v>
      </c>
      <c r="H227" s="25" t="s">
        <v>270</v>
      </c>
      <c r="I227" s="28">
        <v>3602556</v>
      </c>
      <c r="J227" s="98"/>
    </row>
    <row r="228" spans="1:10" s="17" customFormat="1" ht="15.95" customHeight="1" x14ac:dyDescent="0.2">
      <c r="A228" s="83">
        <v>44129</v>
      </c>
      <c r="B228" s="27" t="s">
        <v>61</v>
      </c>
      <c r="C228" s="27" t="s">
        <v>61</v>
      </c>
      <c r="D228" s="25" t="s">
        <v>251</v>
      </c>
      <c r="E228" s="25" t="s">
        <v>108</v>
      </c>
      <c r="F228" s="25" t="s">
        <v>113</v>
      </c>
      <c r="G228" s="25" t="s">
        <v>160</v>
      </c>
      <c r="H228" s="25" t="s">
        <v>270</v>
      </c>
      <c r="I228" s="28">
        <v>3701174</v>
      </c>
      <c r="J228" s="98"/>
    </row>
    <row r="229" spans="1:10" s="17" customFormat="1" ht="15.95" customHeight="1" x14ac:dyDescent="0.2">
      <c r="A229" s="83">
        <v>44130</v>
      </c>
      <c r="B229" s="27" t="s">
        <v>61</v>
      </c>
      <c r="C229" s="27" t="s">
        <v>61</v>
      </c>
      <c r="D229" s="25" t="s">
        <v>252</v>
      </c>
      <c r="E229" s="25" t="s">
        <v>108</v>
      </c>
      <c r="F229" s="25" t="s">
        <v>177</v>
      </c>
      <c r="G229" s="25" t="s">
        <v>264</v>
      </c>
      <c r="H229" s="25" t="s">
        <v>270</v>
      </c>
      <c r="I229" s="28">
        <v>3287786</v>
      </c>
      <c r="J229" s="98"/>
    </row>
    <row r="230" spans="1:10" s="17" customFormat="1" ht="15.95" customHeight="1" x14ac:dyDescent="0.2">
      <c r="A230" s="83">
        <v>44132</v>
      </c>
      <c r="B230" s="27" t="s">
        <v>61</v>
      </c>
      <c r="C230" s="27" t="s">
        <v>61</v>
      </c>
      <c r="D230" s="25" t="s">
        <v>252</v>
      </c>
      <c r="E230" s="25" t="s">
        <v>108</v>
      </c>
      <c r="F230" s="25" t="s">
        <v>68</v>
      </c>
      <c r="G230" s="25" t="s">
        <v>528</v>
      </c>
      <c r="H230" s="25" t="s">
        <v>270</v>
      </c>
      <c r="I230" s="28">
        <v>3317178</v>
      </c>
      <c r="J230" s="98"/>
    </row>
    <row r="231" spans="1:10" s="17" customFormat="1" ht="15.95" customHeight="1" x14ac:dyDescent="0.2">
      <c r="A231" s="83">
        <v>44133</v>
      </c>
      <c r="B231" s="27" t="s">
        <v>61</v>
      </c>
      <c r="C231" s="27" t="s">
        <v>61</v>
      </c>
      <c r="D231" s="25" t="s">
        <v>252</v>
      </c>
      <c r="E231" s="25" t="s">
        <v>108</v>
      </c>
      <c r="F231" s="25" t="s">
        <v>373</v>
      </c>
      <c r="G231" s="25" t="s">
        <v>561</v>
      </c>
      <c r="H231" s="25" t="s">
        <v>270</v>
      </c>
      <c r="I231" s="28">
        <v>3285112</v>
      </c>
      <c r="J231" s="98"/>
    </row>
    <row r="232" spans="1:10" s="17" customFormat="1" ht="15.95" customHeight="1" x14ac:dyDescent="0.2">
      <c r="A232" s="83">
        <v>44133</v>
      </c>
      <c r="B232" s="27" t="s">
        <v>61</v>
      </c>
      <c r="C232" s="27" t="s">
        <v>61</v>
      </c>
      <c r="D232" s="25" t="s">
        <v>427</v>
      </c>
      <c r="E232" s="25" t="s">
        <v>108</v>
      </c>
      <c r="F232" s="25" t="s">
        <v>124</v>
      </c>
      <c r="G232" s="25" t="s">
        <v>553</v>
      </c>
      <c r="H232" s="25" t="s">
        <v>270</v>
      </c>
      <c r="I232" s="28">
        <v>3478833</v>
      </c>
      <c r="J232" s="98"/>
    </row>
    <row r="233" spans="1:10" s="17" customFormat="1" ht="15.95" customHeight="1" x14ac:dyDescent="0.2">
      <c r="A233" s="83">
        <v>44135</v>
      </c>
      <c r="B233" s="27" t="s">
        <v>61</v>
      </c>
      <c r="C233" s="27" t="s">
        <v>61</v>
      </c>
      <c r="D233" s="25" t="s">
        <v>251</v>
      </c>
      <c r="E233" s="25" t="s">
        <v>108</v>
      </c>
      <c r="F233" s="25" t="s">
        <v>76</v>
      </c>
      <c r="G233" s="25" t="s">
        <v>388</v>
      </c>
      <c r="H233" s="25" t="s">
        <v>270</v>
      </c>
      <c r="I233" s="28">
        <v>3692549</v>
      </c>
      <c r="J233" s="98"/>
    </row>
    <row r="234" spans="1:10" s="17" customFormat="1" ht="15.95" customHeight="1" thickBot="1" x14ac:dyDescent="0.25">
      <c r="A234" s="83">
        <v>44135</v>
      </c>
      <c r="B234" s="27" t="s">
        <v>61</v>
      </c>
      <c r="C234" s="27" t="s">
        <v>61</v>
      </c>
      <c r="D234" s="25" t="s">
        <v>426</v>
      </c>
      <c r="E234" s="25" t="s">
        <v>108</v>
      </c>
      <c r="F234" s="25" t="s">
        <v>112</v>
      </c>
      <c r="G234" s="25" t="s">
        <v>213</v>
      </c>
      <c r="H234" s="25" t="s">
        <v>270</v>
      </c>
      <c r="I234" s="28">
        <v>3400077</v>
      </c>
      <c r="J234" s="98"/>
    </row>
    <row r="235" spans="1:10" ht="17.25" customHeight="1" thickBot="1" x14ac:dyDescent="0.25">
      <c r="A235" s="112" t="s">
        <v>321</v>
      </c>
      <c r="B235" s="113"/>
      <c r="C235" s="113"/>
      <c r="D235" s="113"/>
      <c r="E235" s="113"/>
      <c r="F235" s="113"/>
      <c r="G235" s="113"/>
      <c r="H235" s="60"/>
      <c r="I235" s="137">
        <f>SUM(I11:I234)</f>
        <v>716140234</v>
      </c>
      <c r="J235" s="61"/>
    </row>
    <row r="236" spans="1:10" x14ac:dyDescent="0.2">
      <c r="I236" s="100"/>
    </row>
    <row r="237" spans="1:10" x14ac:dyDescent="0.2">
      <c r="A237" s="115"/>
      <c r="B237" s="110"/>
      <c r="C237" s="110"/>
      <c r="D237" s="110"/>
      <c r="E237" s="110"/>
      <c r="F237" s="116"/>
      <c r="G237" s="110"/>
      <c r="H237" s="31"/>
      <c r="I237" s="101"/>
      <c r="J237" s="17"/>
    </row>
    <row r="238" spans="1:10" ht="14.1" customHeight="1" x14ac:dyDescent="0.2">
      <c r="A238" s="181"/>
      <c r="B238" s="181"/>
      <c r="C238" s="181"/>
      <c r="D238" s="181"/>
      <c r="E238" s="181"/>
      <c r="F238" s="181"/>
      <c r="G238" s="181"/>
      <c r="H238" s="181"/>
      <c r="I238" s="181"/>
      <c r="J238" s="181"/>
    </row>
    <row r="239" spans="1:10" s="90" customFormat="1" ht="14.1" customHeight="1" x14ac:dyDescent="0.2">
      <c r="A239" s="181"/>
      <c r="B239" s="181"/>
      <c r="C239" s="181"/>
      <c r="D239" s="181"/>
      <c r="E239" s="181"/>
      <c r="F239" s="181"/>
      <c r="G239" s="181"/>
      <c r="H239" s="181"/>
      <c r="I239" s="181"/>
      <c r="J239" s="181"/>
    </row>
    <row r="240" spans="1:10" ht="13.5" customHeight="1" x14ac:dyDescent="0.2">
      <c r="A240" s="182"/>
      <c r="B240" s="182"/>
      <c r="C240" s="182"/>
      <c r="D240" s="182"/>
      <c r="E240" s="182"/>
      <c r="F240" s="182"/>
      <c r="G240" s="182"/>
      <c r="H240" s="182"/>
      <c r="I240" s="182"/>
      <c r="J240" s="182"/>
    </row>
    <row r="241" spans="1:10" ht="13.5" customHeight="1" x14ac:dyDescent="0.2">
      <c r="A241" s="182"/>
      <c r="B241" s="182"/>
      <c r="C241" s="182"/>
      <c r="D241" s="182"/>
      <c r="E241" s="182"/>
      <c r="F241" s="182"/>
      <c r="G241" s="182"/>
      <c r="H241" s="182"/>
      <c r="I241" s="182"/>
      <c r="J241" s="182"/>
    </row>
    <row r="242" spans="1:10" ht="13.5" customHeight="1" x14ac:dyDescent="0.2">
      <c r="A242" s="117"/>
      <c r="B242" s="117"/>
      <c r="C242" s="117"/>
      <c r="D242" s="117"/>
      <c r="E242" s="117"/>
      <c r="F242" s="117"/>
      <c r="G242" s="117"/>
      <c r="H242" s="92"/>
      <c r="I242" s="92"/>
      <c r="J242" s="92"/>
    </row>
    <row r="243" spans="1:10" s="17" customFormat="1" ht="12.95" customHeight="1" x14ac:dyDescent="0.2">
      <c r="A243" s="180"/>
      <c r="B243" s="180"/>
      <c r="C243" s="180"/>
      <c r="D243" s="180"/>
      <c r="E243" s="180"/>
      <c r="F243" s="180"/>
      <c r="G243" s="180"/>
      <c r="H243" s="180"/>
      <c r="I243" s="180"/>
      <c r="J243" s="180"/>
    </row>
    <row r="246" spans="1:10" x14ac:dyDescent="0.2">
      <c r="G246" s="118"/>
      <c r="H246" s="99"/>
    </row>
    <row r="247" spans="1:10" x14ac:dyDescent="0.2">
      <c r="G247" s="118"/>
      <c r="H247" s="99"/>
      <c r="I247" s="100"/>
    </row>
    <row r="249" spans="1:10" x14ac:dyDescent="0.2">
      <c r="I249" s="100"/>
    </row>
    <row r="256" spans="1:10" x14ac:dyDescent="0.2">
      <c r="A256" s="114" t="s">
        <v>85</v>
      </c>
    </row>
  </sheetData>
  <sortState ref="A11:J234">
    <sortCondition ref="A11:A234"/>
    <sortCondition ref="D11:D234"/>
    <sortCondition ref="F11:F234"/>
  </sortState>
  <mergeCells count="5">
    <mergeCell ref="A243:J243"/>
    <mergeCell ref="A238:J238"/>
    <mergeCell ref="A239:J239"/>
    <mergeCell ref="A240:J240"/>
    <mergeCell ref="A241:J241"/>
  </mergeCells>
  <printOptions horizontalCentered="1"/>
  <pageMargins left="0" right="0.75" top="0.5" bottom="0" header="0.5" footer="0.5"/>
  <pageSetup scale="54" fitToHeight="10" orientation="landscape" r:id="rId1"/>
  <headerFooter alignWithMargins="0">
    <oddFooter>&amp;L&amp;G</oddFooter>
  </headerFooter>
  <rowBreaks count="4" manualBreakCount="4">
    <brk id="55" max="9" man="1"/>
    <brk id="100" max="9" man="1"/>
    <brk id="145" max="9" man="1"/>
    <brk id="190" max="9"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zoomScaleNormal="100" workbookViewId="0">
      <selection activeCell="B21" sqref="B21"/>
    </sheetView>
  </sheetViews>
  <sheetFormatPr defaultColWidth="9.140625" defaultRowHeight="12.75" x14ac:dyDescent="0.2"/>
  <cols>
    <col min="1" max="1" width="17.85546875" style="114" customWidth="1"/>
    <col min="2" max="2" width="34.7109375" style="114" customWidth="1"/>
    <col min="3" max="3" width="32.85546875" style="114" customWidth="1"/>
    <col min="4" max="4" width="15" style="114" customWidth="1"/>
    <col min="5" max="5" width="14" style="114" customWidth="1"/>
    <col min="6" max="6" width="19" style="114" bestFit="1" customWidth="1"/>
    <col min="7" max="7" width="22.5703125" style="114" bestFit="1" customWidth="1"/>
    <col min="8" max="8" width="28" style="30" customWidth="1"/>
    <col min="9" max="9" width="17" style="30" bestFit="1" customWidth="1"/>
    <col min="10" max="10" width="11.140625" style="30" bestFit="1" customWidth="1"/>
    <col min="11" max="11" width="9.140625" style="30"/>
    <col min="12" max="12" width="10.140625" style="30" bestFit="1" customWidth="1"/>
    <col min="13" max="16384" width="9.140625" style="30"/>
  </cols>
  <sheetData>
    <row r="1" spans="1:13" ht="12.75" customHeight="1" x14ac:dyDescent="0.2">
      <c r="A1" s="128" t="s">
        <v>0</v>
      </c>
      <c r="B1" s="128"/>
      <c r="C1" s="128"/>
      <c r="D1" s="128"/>
      <c r="E1" s="128"/>
      <c r="F1" s="128"/>
      <c r="G1" s="128"/>
      <c r="H1" s="129"/>
      <c r="I1" s="129"/>
      <c r="J1" s="130"/>
    </row>
    <row r="2" spans="1:13" ht="12.75" customHeight="1" x14ac:dyDescent="0.2">
      <c r="A2" s="128" t="s">
        <v>60</v>
      </c>
      <c r="B2" s="128"/>
      <c r="C2" s="128"/>
      <c r="D2" s="128"/>
      <c r="E2" s="128"/>
      <c r="F2" s="128"/>
      <c r="G2" s="128"/>
      <c r="H2" s="129"/>
      <c r="I2" s="129"/>
      <c r="J2" s="130"/>
    </row>
    <row r="3" spans="1:13" ht="12.75" customHeight="1" x14ac:dyDescent="0.2">
      <c r="A3" s="128" t="s">
        <v>247</v>
      </c>
      <c r="B3" s="128"/>
      <c r="C3" s="128"/>
      <c r="D3" s="128"/>
      <c r="E3" s="128"/>
      <c r="F3" s="128"/>
      <c r="G3" s="128"/>
      <c r="H3" s="129"/>
      <c r="I3" s="129"/>
      <c r="J3" s="130"/>
    </row>
    <row r="4" spans="1:13" ht="12.75" customHeight="1" x14ac:dyDescent="0.2">
      <c r="A4" s="128" t="s">
        <v>57</v>
      </c>
      <c r="B4" s="128"/>
      <c r="C4" s="128"/>
      <c r="D4" s="128"/>
      <c r="E4" s="128"/>
      <c r="F4" s="128"/>
      <c r="G4" s="128"/>
      <c r="H4" s="129"/>
      <c r="I4" s="129"/>
      <c r="J4" s="130"/>
    </row>
    <row r="5" spans="1:13" ht="12.75" customHeight="1" x14ac:dyDescent="0.2">
      <c r="A5" s="128" t="s">
        <v>67</v>
      </c>
      <c r="B5" s="128"/>
      <c r="C5" s="128"/>
      <c r="D5" s="128"/>
      <c r="E5" s="128"/>
      <c r="F5" s="128"/>
      <c r="G5" s="128"/>
      <c r="H5" s="129"/>
      <c r="I5" s="129"/>
      <c r="J5" s="130"/>
    </row>
    <row r="6" spans="1:13" ht="12.75" customHeight="1" x14ac:dyDescent="0.2">
      <c r="A6" s="128" t="s">
        <v>11</v>
      </c>
      <c r="B6" s="128"/>
      <c r="C6" s="128"/>
      <c r="D6" s="128"/>
      <c r="E6" s="128"/>
      <c r="F6" s="128"/>
      <c r="G6" s="128"/>
      <c r="H6" s="129"/>
      <c r="I6" s="129"/>
      <c r="J6" s="130"/>
    </row>
    <row r="7" spans="1:13" ht="12.75" customHeight="1" x14ac:dyDescent="0.2">
      <c r="A7" s="128"/>
      <c r="B7" s="128"/>
      <c r="C7" s="128"/>
      <c r="D7" s="128"/>
      <c r="E7" s="128"/>
      <c r="F7" s="128"/>
      <c r="G7" s="128"/>
      <c r="H7" s="129"/>
      <c r="I7" s="129"/>
      <c r="J7" s="130"/>
    </row>
    <row r="8" spans="1:13" ht="24" customHeight="1" x14ac:dyDescent="0.2">
      <c r="A8" s="131" t="s">
        <v>12</v>
      </c>
      <c r="B8" s="132"/>
      <c r="C8" s="132"/>
      <c r="D8" s="132"/>
      <c r="E8" s="132"/>
      <c r="F8" s="132"/>
      <c r="G8" s="132"/>
      <c r="H8" s="132"/>
      <c r="I8" s="132"/>
      <c r="J8" s="132"/>
    </row>
    <row r="9" spans="1:13" ht="13.5" thickBot="1" x14ac:dyDescent="0.25">
      <c r="A9" s="111"/>
      <c r="B9" s="111"/>
      <c r="C9" s="111"/>
      <c r="D9" s="111"/>
      <c r="E9" s="111"/>
      <c r="F9" s="111"/>
      <c r="G9" s="111"/>
      <c r="H9" s="1"/>
      <c r="I9" s="1"/>
      <c r="J9" s="95" t="s">
        <v>199</v>
      </c>
    </row>
    <row r="10" spans="1:13" ht="43.5" customHeight="1" thickBot="1" x14ac:dyDescent="0.25">
      <c r="A10" s="134" t="s">
        <v>25</v>
      </c>
      <c r="B10" s="135" t="s">
        <v>4</v>
      </c>
      <c r="C10" s="135" t="s">
        <v>52</v>
      </c>
      <c r="D10" s="135" t="s">
        <v>21</v>
      </c>
      <c r="E10" s="135" t="s">
        <v>107</v>
      </c>
      <c r="F10" s="135" t="s">
        <v>26</v>
      </c>
      <c r="G10" s="135" t="s">
        <v>3</v>
      </c>
      <c r="H10" s="135" t="s">
        <v>27</v>
      </c>
      <c r="I10" s="135" t="s">
        <v>73</v>
      </c>
      <c r="J10" s="136" t="s">
        <v>32</v>
      </c>
    </row>
    <row r="11" spans="1:13" s="17" customFormat="1" ht="15.95" customHeight="1" x14ac:dyDescent="0.2">
      <c r="A11" s="83">
        <v>43834</v>
      </c>
      <c r="B11" s="27" t="s">
        <v>193</v>
      </c>
      <c r="C11" s="27" t="s">
        <v>211</v>
      </c>
      <c r="D11" s="25" t="s">
        <v>262</v>
      </c>
      <c r="E11" s="25" t="s">
        <v>108</v>
      </c>
      <c r="F11" s="25" t="s">
        <v>241</v>
      </c>
      <c r="G11" s="25" t="s">
        <v>408</v>
      </c>
      <c r="H11" s="25" t="s">
        <v>263</v>
      </c>
      <c r="I11" s="28">
        <v>3402214</v>
      </c>
      <c r="J11" s="98"/>
      <c r="L11" s="119"/>
      <c r="M11" s="119"/>
    </row>
    <row r="12" spans="1:13" s="17" customFormat="1" ht="15.95" customHeight="1" x14ac:dyDescent="0.2">
      <c r="A12" s="83">
        <v>43838</v>
      </c>
      <c r="B12" s="27" t="s">
        <v>193</v>
      </c>
      <c r="C12" s="27" t="s">
        <v>212</v>
      </c>
      <c r="D12" s="25" t="s">
        <v>262</v>
      </c>
      <c r="E12" s="25" t="s">
        <v>108</v>
      </c>
      <c r="F12" s="25" t="s">
        <v>304</v>
      </c>
      <c r="G12" s="25" t="s">
        <v>294</v>
      </c>
      <c r="H12" s="25" t="s">
        <v>263</v>
      </c>
      <c r="I12" s="28">
        <v>3222045</v>
      </c>
      <c r="J12" s="98"/>
      <c r="L12" s="119"/>
      <c r="M12" s="119"/>
    </row>
    <row r="13" spans="1:13" s="17" customFormat="1" ht="15.95" customHeight="1" x14ac:dyDescent="0.2">
      <c r="A13" s="83">
        <v>43844</v>
      </c>
      <c r="B13" s="27" t="s">
        <v>193</v>
      </c>
      <c r="C13" s="27" t="s">
        <v>211</v>
      </c>
      <c r="D13" s="25" t="s">
        <v>262</v>
      </c>
      <c r="E13" s="25" t="s">
        <v>108</v>
      </c>
      <c r="F13" s="25" t="s">
        <v>240</v>
      </c>
      <c r="G13" s="25" t="s">
        <v>381</v>
      </c>
      <c r="H13" s="25" t="s">
        <v>263</v>
      </c>
      <c r="I13" s="28">
        <v>522382</v>
      </c>
      <c r="J13" s="98" t="s">
        <v>58</v>
      </c>
      <c r="L13" s="119"/>
      <c r="M13" s="119"/>
    </row>
    <row r="14" spans="1:13" s="17" customFormat="1" ht="15.95" customHeight="1" x14ac:dyDescent="0.2">
      <c r="A14" s="83">
        <v>43844</v>
      </c>
      <c r="B14" s="27" t="s">
        <v>193</v>
      </c>
      <c r="C14" s="27" t="s">
        <v>211</v>
      </c>
      <c r="D14" s="25" t="s">
        <v>262</v>
      </c>
      <c r="E14" s="25" t="s">
        <v>108</v>
      </c>
      <c r="F14" s="25" t="s">
        <v>109</v>
      </c>
      <c r="G14" s="25" t="s">
        <v>381</v>
      </c>
      <c r="H14" s="25" t="s">
        <v>263</v>
      </c>
      <c r="I14" s="28">
        <v>2817572</v>
      </c>
      <c r="J14" s="98" t="s">
        <v>58</v>
      </c>
      <c r="L14" s="119"/>
      <c r="M14" s="119"/>
    </row>
    <row r="15" spans="1:13" s="17" customFormat="1" ht="15.95" customHeight="1" x14ac:dyDescent="0.2">
      <c r="A15" s="83">
        <v>43847</v>
      </c>
      <c r="B15" s="27" t="s">
        <v>193</v>
      </c>
      <c r="C15" s="27" t="s">
        <v>212</v>
      </c>
      <c r="D15" s="25" t="s">
        <v>262</v>
      </c>
      <c r="E15" s="25" t="s">
        <v>108</v>
      </c>
      <c r="F15" s="25" t="s">
        <v>81</v>
      </c>
      <c r="G15" s="25" t="s">
        <v>299</v>
      </c>
      <c r="H15" s="25" t="s">
        <v>263</v>
      </c>
      <c r="I15" s="28">
        <v>3459463</v>
      </c>
      <c r="J15" s="98"/>
      <c r="L15" s="119"/>
      <c r="M15" s="119"/>
    </row>
    <row r="16" spans="1:13" s="17" customFormat="1" ht="15.95" customHeight="1" x14ac:dyDescent="0.2">
      <c r="A16" s="83">
        <v>43855</v>
      </c>
      <c r="B16" s="27" t="s">
        <v>193</v>
      </c>
      <c r="C16" s="27" t="s">
        <v>211</v>
      </c>
      <c r="D16" s="25" t="s">
        <v>262</v>
      </c>
      <c r="E16" s="25" t="s">
        <v>108</v>
      </c>
      <c r="F16" s="25" t="s">
        <v>241</v>
      </c>
      <c r="G16" s="25" t="s">
        <v>244</v>
      </c>
      <c r="H16" s="25" t="s">
        <v>263</v>
      </c>
      <c r="I16" s="28">
        <v>3379780</v>
      </c>
      <c r="J16" s="98"/>
      <c r="L16" s="119"/>
      <c r="M16" s="119"/>
    </row>
    <row r="17" spans="1:13" s="17" customFormat="1" ht="15.95" customHeight="1" x14ac:dyDescent="0.2">
      <c r="A17" s="83">
        <v>43857</v>
      </c>
      <c r="B17" s="27" t="s">
        <v>193</v>
      </c>
      <c r="C17" s="27" t="s">
        <v>212</v>
      </c>
      <c r="D17" s="25" t="s">
        <v>262</v>
      </c>
      <c r="E17" s="25" t="s">
        <v>108</v>
      </c>
      <c r="F17" s="25" t="s">
        <v>81</v>
      </c>
      <c r="G17" s="25" t="s">
        <v>214</v>
      </c>
      <c r="H17" s="25" t="s">
        <v>263</v>
      </c>
      <c r="I17" s="28">
        <v>3721100</v>
      </c>
      <c r="J17" s="98"/>
      <c r="L17" s="119"/>
      <c r="M17" s="119"/>
    </row>
    <row r="18" spans="1:13" s="17" customFormat="1" ht="15.95" customHeight="1" x14ac:dyDescent="0.2">
      <c r="A18" s="83">
        <v>43865</v>
      </c>
      <c r="B18" s="27" t="s">
        <v>193</v>
      </c>
      <c r="C18" s="27" t="s">
        <v>211</v>
      </c>
      <c r="D18" s="25" t="s">
        <v>262</v>
      </c>
      <c r="E18" s="25" t="s">
        <v>108</v>
      </c>
      <c r="F18" s="25" t="s">
        <v>197</v>
      </c>
      <c r="G18" s="25" t="s">
        <v>181</v>
      </c>
      <c r="H18" s="25" t="s">
        <v>263</v>
      </c>
      <c r="I18" s="28">
        <v>3199490</v>
      </c>
      <c r="J18" s="98"/>
      <c r="L18" s="119"/>
      <c r="M18" s="119"/>
    </row>
    <row r="19" spans="1:13" s="17" customFormat="1" ht="15.95" customHeight="1" x14ac:dyDescent="0.2">
      <c r="A19" s="83">
        <v>43869</v>
      </c>
      <c r="B19" s="27" t="s">
        <v>193</v>
      </c>
      <c r="C19" s="27" t="s">
        <v>212</v>
      </c>
      <c r="D19" s="25" t="s">
        <v>262</v>
      </c>
      <c r="E19" s="25" t="s">
        <v>108</v>
      </c>
      <c r="F19" s="25" t="s">
        <v>109</v>
      </c>
      <c r="G19" s="25" t="s">
        <v>179</v>
      </c>
      <c r="H19" s="25" t="s">
        <v>263</v>
      </c>
      <c r="I19" s="28">
        <v>3309023</v>
      </c>
      <c r="J19" s="98"/>
      <c r="L19" s="119"/>
      <c r="M19" s="119"/>
    </row>
    <row r="20" spans="1:13" s="17" customFormat="1" ht="15.95" customHeight="1" x14ac:dyDescent="0.2">
      <c r="A20" s="83">
        <v>43873</v>
      </c>
      <c r="B20" s="27" t="s">
        <v>193</v>
      </c>
      <c r="C20" s="27" t="s">
        <v>211</v>
      </c>
      <c r="D20" s="25" t="s">
        <v>262</v>
      </c>
      <c r="E20" s="25" t="s">
        <v>108</v>
      </c>
      <c r="F20" s="25" t="s">
        <v>286</v>
      </c>
      <c r="G20" s="25" t="s">
        <v>233</v>
      </c>
      <c r="H20" s="25" t="s">
        <v>263</v>
      </c>
      <c r="I20" s="28">
        <v>3374562</v>
      </c>
      <c r="J20" s="98"/>
      <c r="L20" s="119"/>
      <c r="M20" s="119"/>
    </row>
    <row r="21" spans="1:13" s="17" customFormat="1" ht="15.95" customHeight="1" x14ac:dyDescent="0.2">
      <c r="A21" s="83">
        <v>43879</v>
      </c>
      <c r="B21" s="27" t="s">
        <v>193</v>
      </c>
      <c r="C21" s="27" t="s">
        <v>212</v>
      </c>
      <c r="D21" s="25" t="s">
        <v>262</v>
      </c>
      <c r="E21" s="25" t="s">
        <v>108</v>
      </c>
      <c r="F21" s="25" t="s">
        <v>124</v>
      </c>
      <c r="G21" s="25" t="s">
        <v>464</v>
      </c>
      <c r="H21" s="25" t="s">
        <v>263</v>
      </c>
      <c r="I21" s="28">
        <v>3462676</v>
      </c>
      <c r="J21" s="98"/>
      <c r="L21" s="119"/>
      <c r="M21" s="119"/>
    </row>
    <row r="22" spans="1:13" s="17" customFormat="1" ht="15.95" customHeight="1" x14ac:dyDescent="0.2">
      <c r="A22" s="83">
        <v>43882</v>
      </c>
      <c r="B22" s="27" t="s">
        <v>193</v>
      </c>
      <c r="C22" s="27" t="s">
        <v>211</v>
      </c>
      <c r="D22" s="25" t="s">
        <v>262</v>
      </c>
      <c r="E22" s="25" t="s">
        <v>108</v>
      </c>
      <c r="F22" s="25" t="s">
        <v>240</v>
      </c>
      <c r="G22" s="25" t="s">
        <v>381</v>
      </c>
      <c r="H22" s="25" t="s">
        <v>263</v>
      </c>
      <c r="I22" s="28">
        <v>47994</v>
      </c>
      <c r="J22" s="98" t="s">
        <v>58</v>
      </c>
      <c r="L22" s="119"/>
      <c r="M22" s="119"/>
    </row>
    <row r="23" spans="1:13" s="17" customFormat="1" ht="15.95" customHeight="1" x14ac:dyDescent="0.2">
      <c r="A23" s="83">
        <v>43882</v>
      </c>
      <c r="B23" s="27" t="s">
        <v>193</v>
      </c>
      <c r="C23" s="27" t="s">
        <v>211</v>
      </c>
      <c r="D23" s="25" t="s">
        <v>262</v>
      </c>
      <c r="E23" s="25" t="s">
        <v>108</v>
      </c>
      <c r="F23" s="25" t="s">
        <v>109</v>
      </c>
      <c r="G23" s="25" t="s">
        <v>381</v>
      </c>
      <c r="H23" s="25" t="s">
        <v>263</v>
      </c>
      <c r="I23" s="28">
        <v>3295358</v>
      </c>
      <c r="J23" s="98" t="s">
        <v>58</v>
      </c>
      <c r="L23" s="119"/>
      <c r="M23" s="119"/>
    </row>
    <row r="24" spans="1:13" s="17" customFormat="1" ht="15.95" customHeight="1" x14ac:dyDescent="0.2">
      <c r="A24" s="83">
        <v>43888</v>
      </c>
      <c r="B24" s="27" t="s">
        <v>193</v>
      </c>
      <c r="C24" s="27" t="s">
        <v>212</v>
      </c>
      <c r="D24" s="25" t="s">
        <v>262</v>
      </c>
      <c r="E24" s="25" t="s">
        <v>108</v>
      </c>
      <c r="F24" s="25" t="s">
        <v>81</v>
      </c>
      <c r="G24" s="25" t="s">
        <v>414</v>
      </c>
      <c r="H24" s="25" t="s">
        <v>263</v>
      </c>
      <c r="I24" s="28">
        <v>3473276</v>
      </c>
      <c r="J24" s="98"/>
      <c r="L24" s="119"/>
      <c r="M24" s="119"/>
    </row>
    <row r="25" spans="1:13" s="17" customFormat="1" ht="15.95" customHeight="1" x14ac:dyDescent="0.2">
      <c r="A25" s="83">
        <v>43891</v>
      </c>
      <c r="B25" s="27" t="s">
        <v>193</v>
      </c>
      <c r="C25" s="27" t="s">
        <v>211</v>
      </c>
      <c r="D25" s="25" t="s">
        <v>262</v>
      </c>
      <c r="E25" s="25" t="s">
        <v>108</v>
      </c>
      <c r="F25" s="25" t="s">
        <v>197</v>
      </c>
      <c r="G25" s="25" t="s">
        <v>505</v>
      </c>
      <c r="H25" s="25" t="s">
        <v>263</v>
      </c>
      <c r="I25" s="28">
        <v>3385974</v>
      </c>
      <c r="J25" s="98"/>
      <c r="L25" s="119"/>
      <c r="M25" s="119"/>
    </row>
    <row r="26" spans="1:13" s="17" customFormat="1" ht="15.95" customHeight="1" x14ac:dyDescent="0.2">
      <c r="A26" s="83">
        <v>43898</v>
      </c>
      <c r="B26" s="27" t="s">
        <v>193</v>
      </c>
      <c r="C26" s="27" t="s">
        <v>212</v>
      </c>
      <c r="D26" s="25" t="s">
        <v>262</v>
      </c>
      <c r="E26" s="25" t="s">
        <v>108</v>
      </c>
      <c r="F26" s="25" t="s">
        <v>253</v>
      </c>
      <c r="G26" s="25" t="s">
        <v>506</v>
      </c>
      <c r="H26" s="25" t="s">
        <v>263</v>
      </c>
      <c r="I26" s="28">
        <v>3178969</v>
      </c>
      <c r="J26" s="98"/>
      <c r="L26" s="119"/>
      <c r="M26" s="119"/>
    </row>
    <row r="27" spans="1:13" s="17" customFormat="1" ht="15.95" customHeight="1" x14ac:dyDescent="0.2">
      <c r="A27" s="83">
        <v>43904</v>
      </c>
      <c r="B27" s="27" t="s">
        <v>193</v>
      </c>
      <c r="C27" s="27" t="s">
        <v>211</v>
      </c>
      <c r="D27" s="25" t="s">
        <v>262</v>
      </c>
      <c r="E27" s="25" t="s">
        <v>108</v>
      </c>
      <c r="F27" s="25" t="s">
        <v>241</v>
      </c>
      <c r="G27" s="25" t="s">
        <v>213</v>
      </c>
      <c r="H27" s="25" t="s">
        <v>263</v>
      </c>
      <c r="I27" s="28">
        <v>3385982</v>
      </c>
      <c r="J27" s="98"/>
      <c r="L27" s="119"/>
      <c r="M27" s="119"/>
    </row>
    <row r="28" spans="1:13" s="17" customFormat="1" ht="15.95" customHeight="1" x14ac:dyDescent="0.2">
      <c r="A28" s="83">
        <v>43907</v>
      </c>
      <c r="B28" s="27" t="s">
        <v>193</v>
      </c>
      <c r="C28" s="27" t="s">
        <v>212</v>
      </c>
      <c r="D28" s="25" t="s">
        <v>262</v>
      </c>
      <c r="E28" s="25" t="s">
        <v>108</v>
      </c>
      <c r="F28" s="25" t="s">
        <v>197</v>
      </c>
      <c r="G28" s="25" t="s">
        <v>464</v>
      </c>
      <c r="H28" s="25" t="s">
        <v>263</v>
      </c>
      <c r="I28" s="28">
        <v>3463020</v>
      </c>
      <c r="J28" s="98"/>
      <c r="L28" s="119"/>
      <c r="M28" s="119"/>
    </row>
    <row r="29" spans="1:13" s="17" customFormat="1" ht="15.95" customHeight="1" x14ac:dyDescent="0.2">
      <c r="A29" s="83">
        <v>43912</v>
      </c>
      <c r="B29" s="27" t="s">
        <v>193</v>
      </c>
      <c r="C29" s="27" t="s">
        <v>211</v>
      </c>
      <c r="D29" s="25" t="s">
        <v>262</v>
      </c>
      <c r="E29" s="25" t="s">
        <v>108</v>
      </c>
      <c r="F29" s="25" t="s">
        <v>68</v>
      </c>
      <c r="G29" s="25" t="s">
        <v>170</v>
      </c>
      <c r="H29" s="25" t="s">
        <v>263</v>
      </c>
      <c r="I29" s="28">
        <v>3202868</v>
      </c>
      <c r="J29" s="98"/>
      <c r="L29" s="119"/>
      <c r="M29" s="119"/>
    </row>
    <row r="30" spans="1:13" s="17" customFormat="1" ht="15.95" customHeight="1" x14ac:dyDescent="0.2">
      <c r="A30" s="83">
        <v>43918</v>
      </c>
      <c r="B30" s="27" t="s">
        <v>193</v>
      </c>
      <c r="C30" s="27" t="s">
        <v>212</v>
      </c>
      <c r="D30" s="25" t="s">
        <v>262</v>
      </c>
      <c r="E30" s="25" t="s">
        <v>108</v>
      </c>
      <c r="F30" s="25" t="s">
        <v>81</v>
      </c>
      <c r="G30" s="25" t="s">
        <v>214</v>
      </c>
      <c r="H30" s="25" t="s">
        <v>263</v>
      </c>
      <c r="I30" s="28">
        <v>3738250</v>
      </c>
      <c r="J30" s="98"/>
      <c r="L30" s="119"/>
      <c r="M30" s="119"/>
    </row>
    <row r="31" spans="1:13" s="17" customFormat="1" ht="15.95" customHeight="1" x14ac:dyDescent="0.2">
      <c r="A31" s="83">
        <v>43921</v>
      </c>
      <c r="B31" s="27" t="s">
        <v>193</v>
      </c>
      <c r="C31" s="27" t="s">
        <v>211</v>
      </c>
      <c r="D31" s="25" t="s">
        <v>262</v>
      </c>
      <c r="E31" s="25" t="s">
        <v>108</v>
      </c>
      <c r="F31" s="25" t="s">
        <v>304</v>
      </c>
      <c r="G31" s="25" t="s">
        <v>413</v>
      </c>
      <c r="H31" s="25" t="s">
        <v>263</v>
      </c>
      <c r="I31" s="28">
        <v>3266737</v>
      </c>
      <c r="J31" s="98"/>
      <c r="L31" s="119"/>
      <c r="M31" s="119"/>
    </row>
    <row r="32" spans="1:13" s="17" customFormat="1" ht="15.95" customHeight="1" x14ac:dyDescent="0.2">
      <c r="A32" s="83">
        <v>43928</v>
      </c>
      <c r="B32" s="27" t="s">
        <v>193</v>
      </c>
      <c r="C32" s="27" t="s">
        <v>212</v>
      </c>
      <c r="D32" s="25" t="s">
        <v>262</v>
      </c>
      <c r="E32" s="25" t="s">
        <v>108</v>
      </c>
      <c r="F32" s="25" t="s">
        <v>72</v>
      </c>
      <c r="G32" s="25" t="s">
        <v>407</v>
      </c>
      <c r="H32" s="25" t="s">
        <v>263</v>
      </c>
      <c r="I32" s="28">
        <v>3475108</v>
      </c>
      <c r="J32" s="98"/>
      <c r="L32" s="119"/>
      <c r="M32" s="119"/>
    </row>
    <row r="33" spans="1:13" s="17" customFormat="1" ht="15.95" customHeight="1" x14ac:dyDescent="0.2">
      <c r="A33" s="83">
        <v>43929</v>
      </c>
      <c r="B33" s="27" t="s">
        <v>193</v>
      </c>
      <c r="C33" s="27" t="s">
        <v>211</v>
      </c>
      <c r="D33" s="25" t="s">
        <v>262</v>
      </c>
      <c r="E33" s="25" t="s">
        <v>108</v>
      </c>
      <c r="F33" s="25" t="s">
        <v>69</v>
      </c>
      <c r="G33" s="25" t="s">
        <v>213</v>
      </c>
      <c r="H33" s="25" t="s">
        <v>263</v>
      </c>
      <c r="I33" s="28">
        <v>3411330</v>
      </c>
      <c r="J33" s="98"/>
      <c r="L33" s="119"/>
      <c r="M33" s="119"/>
    </row>
    <row r="34" spans="1:13" s="17" customFormat="1" ht="15.95" customHeight="1" x14ac:dyDescent="0.2">
      <c r="A34" s="83">
        <v>43938</v>
      </c>
      <c r="B34" s="27" t="s">
        <v>193</v>
      </c>
      <c r="C34" s="27" t="s">
        <v>211</v>
      </c>
      <c r="D34" s="25" t="s">
        <v>262</v>
      </c>
      <c r="E34" s="25" t="s">
        <v>108</v>
      </c>
      <c r="F34" s="25" t="s">
        <v>204</v>
      </c>
      <c r="G34" s="25" t="s">
        <v>244</v>
      </c>
      <c r="H34" s="25" t="s">
        <v>263</v>
      </c>
      <c r="I34" s="28">
        <v>3228243</v>
      </c>
      <c r="J34" s="98"/>
      <c r="L34" s="119"/>
      <c r="M34" s="119"/>
    </row>
    <row r="35" spans="1:13" s="17" customFormat="1" ht="15.95" customHeight="1" x14ac:dyDescent="0.2">
      <c r="A35" s="83">
        <v>43940</v>
      </c>
      <c r="B35" s="27" t="s">
        <v>193</v>
      </c>
      <c r="C35" s="27" t="s">
        <v>212</v>
      </c>
      <c r="D35" s="25" t="s">
        <v>262</v>
      </c>
      <c r="E35" s="25" t="s">
        <v>108</v>
      </c>
      <c r="F35" s="25" t="s">
        <v>241</v>
      </c>
      <c r="G35" s="25" t="s">
        <v>464</v>
      </c>
      <c r="H35" s="25" t="s">
        <v>263</v>
      </c>
      <c r="I35" s="28">
        <v>3478597</v>
      </c>
      <c r="J35" s="98"/>
      <c r="L35" s="119"/>
      <c r="M35" s="119"/>
    </row>
    <row r="36" spans="1:13" s="17" customFormat="1" ht="15.95" customHeight="1" x14ac:dyDescent="0.2">
      <c r="A36" s="83">
        <v>43948</v>
      </c>
      <c r="B36" s="27" t="s">
        <v>193</v>
      </c>
      <c r="C36" s="27" t="s">
        <v>211</v>
      </c>
      <c r="D36" s="25" t="s">
        <v>262</v>
      </c>
      <c r="E36" s="25" t="s">
        <v>108</v>
      </c>
      <c r="F36" s="25" t="s">
        <v>68</v>
      </c>
      <c r="G36" s="25" t="s">
        <v>181</v>
      </c>
      <c r="H36" s="25" t="s">
        <v>263</v>
      </c>
      <c r="I36" s="28">
        <v>3142802</v>
      </c>
      <c r="J36" s="98"/>
      <c r="L36" s="119"/>
      <c r="M36" s="119"/>
    </row>
    <row r="37" spans="1:13" s="17" customFormat="1" ht="15.95" customHeight="1" x14ac:dyDescent="0.2">
      <c r="A37" s="83">
        <v>43952</v>
      </c>
      <c r="B37" s="27" t="s">
        <v>193</v>
      </c>
      <c r="C37" s="27" t="s">
        <v>212</v>
      </c>
      <c r="D37" s="25" t="s">
        <v>262</v>
      </c>
      <c r="E37" s="25" t="s">
        <v>108</v>
      </c>
      <c r="F37" s="25" t="s">
        <v>81</v>
      </c>
      <c r="G37" s="25" t="s">
        <v>414</v>
      </c>
      <c r="H37" s="25" t="s">
        <v>263</v>
      </c>
      <c r="I37" s="28">
        <v>3501884</v>
      </c>
      <c r="J37" s="98"/>
      <c r="L37" s="119"/>
      <c r="M37" s="119"/>
    </row>
    <row r="38" spans="1:13" s="17" customFormat="1" ht="15.95" customHeight="1" x14ac:dyDescent="0.2">
      <c r="A38" s="83">
        <v>43957</v>
      </c>
      <c r="B38" s="27" t="s">
        <v>193</v>
      </c>
      <c r="C38" s="27" t="s">
        <v>211</v>
      </c>
      <c r="D38" s="25" t="s">
        <v>262</v>
      </c>
      <c r="E38" s="25" t="s">
        <v>108</v>
      </c>
      <c r="F38" s="25" t="s">
        <v>197</v>
      </c>
      <c r="G38" s="25" t="s">
        <v>80</v>
      </c>
      <c r="H38" s="25" t="s">
        <v>263</v>
      </c>
      <c r="I38" s="28">
        <v>3230000</v>
      </c>
      <c r="J38" s="98"/>
      <c r="L38" s="119"/>
      <c r="M38" s="119"/>
    </row>
    <row r="39" spans="1:13" s="17" customFormat="1" ht="15.95" customHeight="1" x14ac:dyDescent="0.2">
      <c r="A39" s="83">
        <v>43960</v>
      </c>
      <c r="B39" s="27" t="s">
        <v>193</v>
      </c>
      <c r="C39" s="27" t="s">
        <v>212</v>
      </c>
      <c r="D39" s="25" t="s">
        <v>262</v>
      </c>
      <c r="E39" s="25" t="s">
        <v>108</v>
      </c>
      <c r="F39" s="25" t="s">
        <v>109</v>
      </c>
      <c r="G39" s="25" t="s">
        <v>460</v>
      </c>
      <c r="H39" s="25" t="s">
        <v>263</v>
      </c>
      <c r="I39" s="28">
        <v>3237228</v>
      </c>
      <c r="J39" s="98"/>
      <c r="L39" s="119"/>
      <c r="M39" s="119"/>
    </row>
    <row r="40" spans="1:13" s="32" customFormat="1" ht="15.95" customHeight="1" x14ac:dyDescent="0.2">
      <c r="A40" s="83">
        <v>43967</v>
      </c>
      <c r="B40" s="27" t="s">
        <v>193</v>
      </c>
      <c r="C40" s="27" t="s">
        <v>211</v>
      </c>
      <c r="D40" s="25" t="s">
        <v>267</v>
      </c>
      <c r="E40" s="25" t="s">
        <v>108</v>
      </c>
      <c r="F40" s="25" t="s">
        <v>113</v>
      </c>
      <c r="G40" s="25" t="s">
        <v>529</v>
      </c>
      <c r="H40" s="25" t="s">
        <v>263</v>
      </c>
      <c r="I40" s="28">
        <v>3263523</v>
      </c>
      <c r="J40" s="98"/>
      <c r="L40" s="124"/>
      <c r="M40" s="124"/>
    </row>
    <row r="41" spans="1:13" s="17" customFormat="1" ht="15.95" customHeight="1" x14ac:dyDescent="0.2">
      <c r="A41" s="83">
        <v>43973</v>
      </c>
      <c r="B41" s="27" t="s">
        <v>193</v>
      </c>
      <c r="C41" s="27" t="s">
        <v>212</v>
      </c>
      <c r="D41" s="25" t="s">
        <v>262</v>
      </c>
      <c r="E41" s="25" t="s">
        <v>108</v>
      </c>
      <c r="F41" s="25" t="s">
        <v>241</v>
      </c>
      <c r="G41" s="25" t="s">
        <v>464</v>
      </c>
      <c r="H41" s="25" t="s">
        <v>263</v>
      </c>
      <c r="I41" s="28">
        <v>3485504</v>
      </c>
      <c r="J41" s="98"/>
      <c r="L41" s="119"/>
      <c r="M41" s="119"/>
    </row>
    <row r="42" spans="1:13" s="17" customFormat="1" ht="15.95" customHeight="1" x14ac:dyDescent="0.2">
      <c r="A42" s="83">
        <v>43978</v>
      </c>
      <c r="B42" s="27" t="s">
        <v>193</v>
      </c>
      <c r="C42" s="27" t="s">
        <v>211</v>
      </c>
      <c r="D42" s="25" t="s">
        <v>262</v>
      </c>
      <c r="E42" s="25" t="s">
        <v>108</v>
      </c>
      <c r="F42" s="25" t="s">
        <v>109</v>
      </c>
      <c r="G42" s="25" t="s">
        <v>530</v>
      </c>
      <c r="H42" s="25" t="s">
        <v>263</v>
      </c>
      <c r="I42" s="28">
        <v>3423459</v>
      </c>
      <c r="J42" s="98"/>
      <c r="L42" s="119"/>
      <c r="M42" s="119"/>
    </row>
    <row r="43" spans="1:13" s="17" customFormat="1" ht="15.95" customHeight="1" x14ac:dyDescent="0.2">
      <c r="A43" s="83">
        <v>43983</v>
      </c>
      <c r="B43" s="27" t="s">
        <v>193</v>
      </c>
      <c r="C43" s="27" t="s">
        <v>212</v>
      </c>
      <c r="D43" s="25" t="s">
        <v>262</v>
      </c>
      <c r="E43" s="25" t="s">
        <v>108</v>
      </c>
      <c r="F43" s="25" t="s">
        <v>81</v>
      </c>
      <c r="G43" s="25" t="s">
        <v>214</v>
      </c>
      <c r="H43" s="25" t="s">
        <v>263</v>
      </c>
      <c r="I43" s="28">
        <v>3731744</v>
      </c>
      <c r="J43" s="98"/>
      <c r="L43" s="119"/>
      <c r="M43" s="119"/>
    </row>
    <row r="44" spans="1:13" s="17" customFormat="1" ht="15.95" customHeight="1" x14ac:dyDescent="0.2">
      <c r="A44" s="83">
        <v>43990</v>
      </c>
      <c r="B44" s="27" t="s">
        <v>193</v>
      </c>
      <c r="C44" s="27" t="s">
        <v>211</v>
      </c>
      <c r="D44" s="25" t="s">
        <v>262</v>
      </c>
      <c r="E44" s="25" t="s">
        <v>108</v>
      </c>
      <c r="F44" s="25" t="s">
        <v>304</v>
      </c>
      <c r="G44" s="25" t="s">
        <v>382</v>
      </c>
      <c r="H44" s="25" t="s">
        <v>263</v>
      </c>
      <c r="I44" s="28">
        <v>1075500</v>
      </c>
      <c r="J44" s="98" t="s">
        <v>58</v>
      </c>
      <c r="L44" s="119"/>
      <c r="M44" s="119"/>
    </row>
    <row r="45" spans="1:13" s="17" customFormat="1" ht="15.95" customHeight="1" x14ac:dyDescent="0.2">
      <c r="A45" s="83">
        <v>43990</v>
      </c>
      <c r="B45" s="27" t="s">
        <v>193</v>
      </c>
      <c r="C45" s="27" t="s">
        <v>211</v>
      </c>
      <c r="D45" s="25" t="s">
        <v>262</v>
      </c>
      <c r="E45" s="25" t="s">
        <v>108</v>
      </c>
      <c r="F45" s="25" t="s">
        <v>241</v>
      </c>
      <c r="G45" s="25" t="s">
        <v>382</v>
      </c>
      <c r="H45" s="25" t="s">
        <v>263</v>
      </c>
      <c r="I45" s="28">
        <v>2598044</v>
      </c>
      <c r="J45" s="98" t="s">
        <v>58</v>
      </c>
      <c r="L45" s="119"/>
      <c r="M45" s="119"/>
    </row>
    <row r="46" spans="1:13" s="17" customFormat="1" ht="15.75" customHeight="1" x14ac:dyDescent="0.2">
      <c r="A46" s="83">
        <v>43995</v>
      </c>
      <c r="B46" s="27" t="s">
        <v>193</v>
      </c>
      <c r="C46" s="27" t="s">
        <v>212</v>
      </c>
      <c r="D46" s="25" t="s">
        <v>262</v>
      </c>
      <c r="E46" s="25" t="s">
        <v>108</v>
      </c>
      <c r="F46" s="25" t="s">
        <v>241</v>
      </c>
      <c r="G46" s="25" t="s">
        <v>407</v>
      </c>
      <c r="H46" s="25" t="s">
        <v>263</v>
      </c>
      <c r="I46" s="28">
        <v>3471472</v>
      </c>
      <c r="J46" s="98"/>
      <c r="L46" s="119"/>
      <c r="M46" s="119"/>
    </row>
    <row r="47" spans="1:13" s="17" customFormat="1" ht="15.75" customHeight="1" x14ac:dyDescent="0.2">
      <c r="A47" s="83">
        <v>43999</v>
      </c>
      <c r="B47" s="27" t="s">
        <v>193</v>
      </c>
      <c r="C47" s="27" t="s">
        <v>211</v>
      </c>
      <c r="D47" s="25" t="s">
        <v>262</v>
      </c>
      <c r="E47" s="25" t="s">
        <v>108</v>
      </c>
      <c r="F47" s="25" t="s">
        <v>68</v>
      </c>
      <c r="G47" s="25" t="s">
        <v>181</v>
      </c>
      <c r="H47" s="25" t="s">
        <v>263</v>
      </c>
      <c r="I47" s="28">
        <v>3459060</v>
      </c>
      <c r="J47" s="98"/>
      <c r="L47" s="119"/>
      <c r="M47" s="119"/>
    </row>
    <row r="48" spans="1:13" s="17" customFormat="1" ht="15.95" customHeight="1" x14ac:dyDescent="0.2">
      <c r="A48" s="83">
        <v>44006</v>
      </c>
      <c r="B48" s="27" t="s">
        <v>193</v>
      </c>
      <c r="C48" s="27" t="s">
        <v>212</v>
      </c>
      <c r="D48" s="25" t="s">
        <v>262</v>
      </c>
      <c r="E48" s="25" t="s">
        <v>108</v>
      </c>
      <c r="F48" s="25" t="s">
        <v>204</v>
      </c>
      <c r="G48" s="25" t="s">
        <v>299</v>
      </c>
      <c r="H48" s="25" t="s">
        <v>263</v>
      </c>
      <c r="I48" s="28">
        <v>3470047</v>
      </c>
      <c r="J48" s="98"/>
      <c r="L48" s="119"/>
      <c r="M48" s="119"/>
    </row>
    <row r="49" spans="1:13" s="17" customFormat="1" ht="15.95" customHeight="1" x14ac:dyDescent="0.2">
      <c r="A49" s="83">
        <v>44009</v>
      </c>
      <c r="B49" s="27" t="s">
        <v>193</v>
      </c>
      <c r="C49" s="27" t="s">
        <v>211</v>
      </c>
      <c r="D49" s="25" t="s">
        <v>262</v>
      </c>
      <c r="E49" s="25" t="s">
        <v>108</v>
      </c>
      <c r="F49" s="25" t="s">
        <v>253</v>
      </c>
      <c r="G49" s="25" t="s">
        <v>493</v>
      </c>
      <c r="H49" s="25" t="s">
        <v>263</v>
      </c>
      <c r="I49" s="28">
        <v>3186142</v>
      </c>
      <c r="J49" s="98"/>
      <c r="L49" s="119"/>
      <c r="M49" s="119"/>
    </row>
    <row r="50" spans="1:13" s="17" customFormat="1" ht="15.95" customHeight="1" x14ac:dyDescent="0.2">
      <c r="A50" s="83">
        <v>44016</v>
      </c>
      <c r="B50" s="27" t="s">
        <v>193</v>
      </c>
      <c r="C50" s="27" t="s">
        <v>212</v>
      </c>
      <c r="D50" s="25" t="s">
        <v>262</v>
      </c>
      <c r="E50" s="25" t="s">
        <v>108</v>
      </c>
      <c r="F50" s="25" t="s">
        <v>204</v>
      </c>
      <c r="G50" s="25" t="s">
        <v>414</v>
      </c>
      <c r="H50" s="25" t="s">
        <v>263</v>
      </c>
      <c r="I50" s="28">
        <v>3487513</v>
      </c>
      <c r="J50" s="98"/>
      <c r="L50" s="119"/>
      <c r="M50" s="119"/>
    </row>
    <row r="51" spans="1:13" s="17" customFormat="1" ht="15.95" customHeight="1" x14ac:dyDescent="0.2">
      <c r="A51" s="83">
        <v>44022</v>
      </c>
      <c r="B51" s="27" t="s">
        <v>193</v>
      </c>
      <c r="C51" s="27" t="s">
        <v>211</v>
      </c>
      <c r="D51" s="25" t="s">
        <v>262</v>
      </c>
      <c r="E51" s="25" t="s">
        <v>108</v>
      </c>
      <c r="F51" s="25" t="s">
        <v>72</v>
      </c>
      <c r="G51" s="25" t="s">
        <v>381</v>
      </c>
      <c r="H51" s="25" t="s">
        <v>263</v>
      </c>
      <c r="I51" s="28">
        <v>3607196</v>
      </c>
      <c r="J51" s="98"/>
      <c r="L51" s="119"/>
      <c r="M51" s="119"/>
    </row>
    <row r="52" spans="1:13" s="17" customFormat="1" ht="15.95" customHeight="1" x14ac:dyDescent="0.2">
      <c r="A52" s="83">
        <v>44028</v>
      </c>
      <c r="B52" s="27" t="s">
        <v>193</v>
      </c>
      <c r="C52" s="27" t="s">
        <v>212</v>
      </c>
      <c r="D52" s="25" t="s">
        <v>262</v>
      </c>
      <c r="E52" s="25" t="s">
        <v>108</v>
      </c>
      <c r="F52" s="25" t="s">
        <v>304</v>
      </c>
      <c r="G52" s="25" t="s">
        <v>506</v>
      </c>
      <c r="H52" s="25" t="s">
        <v>263</v>
      </c>
      <c r="I52" s="28">
        <v>3222429</v>
      </c>
      <c r="J52" s="98"/>
      <c r="L52" s="119"/>
      <c r="M52" s="119"/>
    </row>
    <row r="53" spans="1:13" s="17" customFormat="1" ht="15.95" customHeight="1" x14ac:dyDescent="0.2">
      <c r="A53" s="83">
        <v>44033</v>
      </c>
      <c r="B53" s="27" t="s">
        <v>193</v>
      </c>
      <c r="C53" s="27" t="s">
        <v>211</v>
      </c>
      <c r="D53" s="25" t="s">
        <v>262</v>
      </c>
      <c r="E53" s="25" t="s">
        <v>108</v>
      </c>
      <c r="F53" s="25" t="s">
        <v>253</v>
      </c>
      <c r="G53" s="25" t="s">
        <v>189</v>
      </c>
      <c r="H53" s="25" t="s">
        <v>263</v>
      </c>
      <c r="I53" s="28">
        <v>3232423</v>
      </c>
      <c r="J53" s="98"/>
      <c r="L53" s="119"/>
      <c r="M53" s="119"/>
    </row>
    <row r="54" spans="1:13" s="17" customFormat="1" ht="15.75" customHeight="1" x14ac:dyDescent="0.2">
      <c r="A54" s="83">
        <v>44038</v>
      </c>
      <c r="B54" s="27" t="s">
        <v>193</v>
      </c>
      <c r="C54" s="27" t="s">
        <v>212</v>
      </c>
      <c r="D54" s="25" t="s">
        <v>262</v>
      </c>
      <c r="E54" s="25" t="s">
        <v>108</v>
      </c>
      <c r="F54" s="25" t="s">
        <v>81</v>
      </c>
      <c r="G54" s="25" t="s">
        <v>464</v>
      </c>
      <c r="H54" s="25" t="s">
        <v>263</v>
      </c>
      <c r="I54" s="28">
        <v>3463298</v>
      </c>
      <c r="J54" s="98"/>
      <c r="L54" s="119"/>
      <c r="M54" s="119"/>
    </row>
    <row r="55" spans="1:13" s="17" customFormat="1" ht="15.95" customHeight="1" thickBot="1" x14ac:dyDescent="0.25">
      <c r="A55" s="164">
        <v>44041</v>
      </c>
      <c r="B55" s="165" t="s">
        <v>193</v>
      </c>
      <c r="C55" s="165" t="s">
        <v>211</v>
      </c>
      <c r="D55" s="166" t="s">
        <v>262</v>
      </c>
      <c r="E55" s="166" t="s">
        <v>108</v>
      </c>
      <c r="F55" s="166" t="s">
        <v>109</v>
      </c>
      <c r="G55" s="166" t="s">
        <v>451</v>
      </c>
      <c r="H55" s="166" t="s">
        <v>263</v>
      </c>
      <c r="I55" s="167">
        <v>3221928</v>
      </c>
      <c r="J55" s="168"/>
    </row>
    <row r="56" spans="1:13" s="17" customFormat="1" ht="15.95" customHeight="1" x14ac:dyDescent="0.2">
      <c r="A56" s="83">
        <v>44048</v>
      </c>
      <c r="B56" s="27" t="s">
        <v>193</v>
      </c>
      <c r="C56" s="27" t="s">
        <v>212</v>
      </c>
      <c r="D56" s="25" t="s">
        <v>262</v>
      </c>
      <c r="E56" s="25" t="s">
        <v>108</v>
      </c>
      <c r="F56" s="25" t="s">
        <v>81</v>
      </c>
      <c r="G56" s="25" t="s">
        <v>214</v>
      </c>
      <c r="H56" s="25" t="s">
        <v>263</v>
      </c>
      <c r="I56" s="28">
        <v>3732379</v>
      </c>
      <c r="J56" s="98"/>
      <c r="L56" s="119"/>
      <c r="M56" s="119"/>
    </row>
    <row r="57" spans="1:13" s="17" customFormat="1" ht="15.95" customHeight="1" x14ac:dyDescent="0.2">
      <c r="A57" s="83">
        <v>44051</v>
      </c>
      <c r="B57" s="27" t="s">
        <v>193</v>
      </c>
      <c r="C57" s="27" t="s">
        <v>211</v>
      </c>
      <c r="D57" s="25" t="s">
        <v>262</v>
      </c>
      <c r="E57" s="25" t="s">
        <v>108</v>
      </c>
      <c r="F57" s="25" t="s">
        <v>225</v>
      </c>
      <c r="G57" s="25" t="s">
        <v>238</v>
      </c>
      <c r="H57" s="25" t="s">
        <v>263</v>
      </c>
      <c r="I57" s="28">
        <v>3165874</v>
      </c>
      <c r="J57" s="98"/>
      <c r="L57" s="119"/>
      <c r="M57" s="119"/>
    </row>
    <row r="58" spans="1:13" s="17" customFormat="1" ht="15.95" customHeight="1" x14ac:dyDescent="0.2">
      <c r="A58" s="83">
        <v>44061</v>
      </c>
      <c r="B58" s="27" t="s">
        <v>193</v>
      </c>
      <c r="C58" s="27" t="s">
        <v>211</v>
      </c>
      <c r="D58" s="25" t="s">
        <v>262</v>
      </c>
      <c r="E58" s="25" t="s">
        <v>108</v>
      </c>
      <c r="F58" s="25" t="s">
        <v>68</v>
      </c>
      <c r="G58" s="25" t="s">
        <v>181</v>
      </c>
      <c r="H58" s="25" t="s">
        <v>263</v>
      </c>
      <c r="I58" s="28">
        <v>3488991</v>
      </c>
      <c r="J58" s="98"/>
      <c r="L58" s="119"/>
      <c r="M58" s="119"/>
    </row>
    <row r="59" spans="1:13" s="17" customFormat="1" ht="15.95" customHeight="1" x14ac:dyDescent="0.2">
      <c r="A59" s="83">
        <v>44066</v>
      </c>
      <c r="B59" s="27" t="s">
        <v>193</v>
      </c>
      <c r="C59" s="27" t="s">
        <v>212</v>
      </c>
      <c r="D59" s="25" t="s">
        <v>262</v>
      </c>
      <c r="E59" s="25" t="s">
        <v>108</v>
      </c>
      <c r="F59" s="25" t="s">
        <v>68</v>
      </c>
      <c r="G59" s="25" t="s">
        <v>407</v>
      </c>
      <c r="H59" s="25" t="s">
        <v>263</v>
      </c>
      <c r="I59" s="28">
        <v>3355353</v>
      </c>
      <c r="J59" s="98"/>
      <c r="L59" s="119"/>
      <c r="M59" s="119"/>
    </row>
    <row r="60" spans="1:13" s="17" customFormat="1" ht="15.95" customHeight="1" x14ac:dyDescent="0.2">
      <c r="A60" s="83">
        <v>44072</v>
      </c>
      <c r="B60" s="27" t="s">
        <v>193</v>
      </c>
      <c r="C60" s="27" t="s">
        <v>211</v>
      </c>
      <c r="D60" s="25" t="s">
        <v>262</v>
      </c>
      <c r="E60" s="25" t="s">
        <v>108</v>
      </c>
      <c r="F60" s="25" t="s">
        <v>241</v>
      </c>
      <c r="G60" s="25" t="s">
        <v>543</v>
      </c>
      <c r="H60" s="25" t="s">
        <v>263</v>
      </c>
      <c r="I60" s="28">
        <v>3221844</v>
      </c>
      <c r="J60" s="98"/>
      <c r="L60" s="119"/>
      <c r="M60" s="119"/>
    </row>
    <row r="61" spans="1:13" s="17" customFormat="1" ht="15.95" customHeight="1" x14ac:dyDescent="0.2">
      <c r="A61" s="83">
        <v>44075</v>
      </c>
      <c r="B61" s="27" t="s">
        <v>193</v>
      </c>
      <c r="C61" s="27" t="s">
        <v>212</v>
      </c>
      <c r="D61" s="25" t="s">
        <v>262</v>
      </c>
      <c r="E61" s="25" t="s">
        <v>108</v>
      </c>
      <c r="F61" s="25" t="s">
        <v>81</v>
      </c>
      <c r="G61" s="25" t="s">
        <v>414</v>
      </c>
      <c r="H61" s="25" t="s">
        <v>263</v>
      </c>
      <c r="I61" s="28">
        <v>3483456</v>
      </c>
      <c r="J61" s="98"/>
      <c r="L61" s="119"/>
      <c r="M61" s="119"/>
    </row>
    <row r="62" spans="1:13" s="17" customFormat="1" ht="15.95" customHeight="1" x14ac:dyDescent="0.2">
      <c r="A62" s="83">
        <v>44080</v>
      </c>
      <c r="B62" s="27" t="s">
        <v>193</v>
      </c>
      <c r="C62" s="27" t="s">
        <v>211</v>
      </c>
      <c r="D62" s="25" t="s">
        <v>262</v>
      </c>
      <c r="E62" s="25" t="s">
        <v>108</v>
      </c>
      <c r="F62" s="25" t="s">
        <v>304</v>
      </c>
      <c r="G62" s="25" t="s">
        <v>419</v>
      </c>
      <c r="H62" s="25" t="s">
        <v>263</v>
      </c>
      <c r="I62" s="28">
        <v>3475247</v>
      </c>
      <c r="J62" s="98"/>
      <c r="L62" s="119"/>
      <c r="M62" s="119"/>
    </row>
    <row r="63" spans="1:13" s="17" customFormat="1" ht="15.95" customHeight="1" x14ac:dyDescent="0.2">
      <c r="A63" s="83">
        <v>44087</v>
      </c>
      <c r="B63" s="27" t="s">
        <v>193</v>
      </c>
      <c r="C63" s="27" t="s">
        <v>212</v>
      </c>
      <c r="D63" s="25" t="s">
        <v>267</v>
      </c>
      <c r="E63" s="25" t="s">
        <v>108</v>
      </c>
      <c r="F63" s="25" t="s">
        <v>186</v>
      </c>
      <c r="G63" s="25" t="s">
        <v>111</v>
      </c>
      <c r="H63" s="25" t="s">
        <v>263</v>
      </c>
      <c r="I63" s="28">
        <v>3228241</v>
      </c>
      <c r="J63" s="98"/>
      <c r="L63" s="119"/>
      <c r="M63" s="119"/>
    </row>
    <row r="64" spans="1:13" s="17" customFormat="1" ht="15.95" customHeight="1" x14ac:dyDescent="0.2">
      <c r="A64" s="83">
        <v>44092</v>
      </c>
      <c r="B64" s="27" t="s">
        <v>193</v>
      </c>
      <c r="C64" s="27" t="s">
        <v>211</v>
      </c>
      <c r="D64" s="25" t="s">
        <v>262</v>
      </c>
      <c r="E64" s="25" t="s">
        <v>108</v>
      </c>
      <c r="F64" s="25" t="s">
        <v>204</v>
      </c>
      <c r="G64" s="25" t="s">
        <v>299</v>
      </c>
      <c r="H64" s="25" t="s">
        <v>263</v>
      </c>
      <c r="I64" s="28">
        <v>3231027</v>
      </c>
      <c r="J64" s="98"/>
      <c r="L64" s="119"/>
      <c r="M64" s="119"/>
    </row>
    <row r="65" spans="1:13" s="17" customFormat="1" ht="15.95" customHeight="1" x14ac:dyDescent="0.2">
      <c r="A65" s="83">
        <v>44094</v>
      </c>
      <c r="B65" s="27" t="s">
        <v>193</v>
      </c>
      <c r="C65" s="27" t="s">
        <v>212</v>
      </c>
      <c r="D65" s="25" t="s">
        <v>262</v>
      </c>
      <c r="E65" s="25" t="s">
        <v>108</v>
      </c>
      <c r="F65" s="25" t="s">
        <v>124</v>
      </c>
      <c r="G65" s="25" t="s">
        <v>550</v>
      </c>
      <c r="H65" s="25" t="s">
        <v>263</v>
      </c>
      <c r="I65" s="28">
        <v>3664477</v>
      </c>
      <c r="J65" s="98"/>
      <c r="L65" s="119"/>
      <c r="M65" s="119"/>
    </row>
    <row r="66" spans="1:13" s="17" customFormat="1" ht="15.95" customHeight="1" x14ac:dyDescent="0.2">
      <c r="A66" s="83">
        <v>44125</v>
      </c>
      <c r="B66" s="27" t="s">
        <v>562</v>
      </c>
      <c r="C66" s="27" t="s">
        <v>211</v>
      </c>
      <c r="D66" s="25" t="s">
        <v>262</v>
      </c>
      <c r="E66" s="25" t="s">
        <v>108</v>
      </c>
      <c r="F66" s="25" t="s">
        <v>68</v>
      </c>
      <c r="G66" s="25" t="s">
        <v>181</v>
      </c>
      <c r="H66" s="25" t="s">
        <v>263</v>
      </c>
      <c r="I66" s="28">
        <v>3495446</v>
      </c>
      <c r="J66" s="98"/>
      <c r="L66" s="119"/>
      <c r="M66" s="119"/>
    </row>
    <row r="67" spans="1:13" s="17" customFormat="1" ht="15.95" customHeight="1" x14ac:dyDescent="0.2">
      <c r="A67" s="83">
        <v>44127</v>
      </c>
      <c r="B67" s="27" t="s">
        <v>562</v>
      </c>
      <c r="C67" s="27" t="s">
        <v>212</v>
      </c>
      <c r="D67" s="25" t="s">
        <v>262</v>
      </c>
      <c r="E67" s="25" t="s">
        <v>108</v>
      </c>
      <c r="F67" s="25" t="s">
        <v>81</v>
      </c>
      <c r="G67" s="25" t="s">
        <v>299</v>
      </c>
      <c r="H67" s="25" t="s">
        <v>263</v>
      </c>
      <c r="I67" s="28">
        <v>3466014</v>
      </c>
      <c r="J67" s="98"/>
      <c r="L67" s="119"/>
      <c r="M67" s="119"/>
    </row>
    <row r="68" spans="1:13" s="17" customFormat="1" ht="15.95" customHeight="1" thickBot="1" x14ac:dyDescent="0.25">
      <c r="A68" s="83">
        <v>44134</v>
      </c>
      <c r="B68" s="27" t="s">
        <v>562</v>
      </c>
      <c r="C68" s="27" t="s">
        <v>211</v>
      </c>
      <c r="D68" s="25" t="s">
        <v>262</v>
      </c>
      <c r="E68" s="25" t="s">
        <v>108</v>
      </c>
      <c r="F68" s="25" t="s">
        <v>241</v>
      </c>
      <c r="G68" s="25" t="s">
        <v>482</v>
      </c>
      <c r="H68" s="25" t="s">
        <v>263</v>
      </c>
      <c r="I68" s="28">
        <v>3659791</v>
      </c>
      <c r="J68" s="98"/>
      <c r="L68" s="119"/>
      <c r="M68" s="119"/>
    </row>
    <row r="69" spans="1:13" ht="17.25" customHeight="1" thickBot="1" x14ac:dyDescent="0.25">
      <c r="A69" s="112" t="s">
        <v>192</v>
      </c>
      <c r="B69" s="113"/>
      <c r="C69" s="113"/>
      <c r="D69" s="113"/>
      <c r="E69" s="113"/>
      <c r="F69" s="113"/>
      <c r="G69" s="113"/>
      <c r="H69" s="60"/>
      <c r="I69" s="137">
        <f>SUM(I11:I68)</f>
        <v>187081349</v>
      </c>
      <c r="J69" s="61"/>
    </row>
    <row r="70" spans="1:13" x14ac:dyDescent="0.2">
      <c r="I70" s="100"/>
    </row>
    <row r="71" spans="1:13" x14ac:dyDescent="0.2">
      <c r="A71" s="115"/>
      <c r="B71" s="110"/>
      <c r="C71" s="110"/>
      <c r="D71" s="110"/>
      <c r="E71" s="110"/>
      <c r="F71" s="116"/>
      <c r="G71" s="110"/>
      <c r="H71" s="31"/>
      <c r="I71" s="101"/>
      <c r="J71" s="17"/>
    </row>
    <row r="72" spans="1:13" ht="14.1" customHeight="1" x14ac:dyDescent="0.2">
      <c r="A72" s="181"/>
      <c r="B72" s="181"/>
      <c r="C72" s="181"/>
      <c r="D72" s="181"/>
      <c r="E72" s="181"/>
      <c r="F72" s="181"/>
      <c r="G72" s="181"/>
      <c r="H72" s="181"/>
      <c r="I72" s="181"/>
      <c r="J72" s="181"/>
    </row>
    <row r="73" spans="1:13" s="90" customFormat="1" ht="14.1" customHeight="1" x14ac:dyDescent="0.2">
      <c r="A73" s="181"/>
      <c r="B73" s="181"/>
      <c r="C73" s="181"/>
      <c r="D73" s="181"/>
      <c r="E73" s="181"/>
      <c r="F73" s="181"/>
      <c r="G73" s="181"/>
      <c r="H73" s="181"/>
      <c r="I73" s="181"/>
      <c r="J73" s="181"/>
    </row>
    <row r="74" spans="1:13" ht="13.5" customHeight="1" x14ac:dyDescent="0.2">
      <c r="A74" s="182"/>
      <c r="B74" s="182"/>
      <c r="C74" s="182"/>
      <c r="D74" s="182"/>
      <c r="E74" s="182"/>
      <c r="F74" s="182"/>
      <c r="G74" s="182"/>
      <c r="H74" s="182"/>
      <c r="I74" s="182"/>
      <c r="J74" s="182"/>
    </row>
    <row r="75" spans="1:13" ht="13.5" customHeight="1" x14ac:dyDescent="0.2">
      <c r="A75" s="182"/>
      <c r="B75" s="182"/>
      <c r="C75" s="182"/>
      <c r="D75" s="182"/>
      <c r="E75" s="182"/>
      <c r="F75" s="182"/>
      <c r="G75" s="182"/>
      <c r="H75" s="182"/>
      <c r="I75" s="182"/>
      <c r="J75" s="182"/>
    </row>
    <row r="76" spans="1:13" ht="13.5" customHeight="1" x14ac:dyDescent="0.2">
      <c r="A76" s="117"/>
      <c r="B76" s="117"/>
      <c r="C76" s="117"/>
      <c r="D76" s="117"/>
      <c r="E76" s="117"/>
      <c r="F76" s="117"/>
      <c r="G76" s="117"/>
      <c r="H76" s="92"/>
      <c r="I76" s="92"/>
      <c r="J76" s="92"/>
    </row>
    <row r="77" spans="1:13" s="17" customFormat="1" ht="12.95" customHeight="1" x14ac:dyDescent="0.2">
      <c r="A77" s="180"/>
      <c r="B77" s="180"/>
      <c r="C77" s="180"/>
      <c r="D77" s="180"/>
      <c r="E77" s="180"/>
      <c r="F77" s="180"/>
      <c r="G77" s="180"/>
      <c r="H77" s="180"/>
      <c r="I77" s="180"/>
      <c r="J77" s="180"/>
    </row>
    <row r="80" spans="1:13" x14ac:dyDescent="0.2">
      <c r="G80" s="118"/>
      <c r="H80" s="99"/>
    </row>
    <row r="81" spans="1:9" x14ac:dyDescent="0.2">
      <c r="G81" s="118"/>
      <c r="H81" s="99"/>
      <c r="I81" s="100"/>
    </row>
    <row r="83" spans="1:9" x14ac:dyDescent="0.2">
      <c r="I83" s="100"/>
    </row>
    <row r="90" spans="1:9" x14ac:dyDescent="0.2">
      <c r="A90" s="114" t="s">
        <v>85</v>
      </c>
    </row>
  </sheetData>
  <sortState ref="A11:J68">
    <sortCondition ref="A11:A68"/>
    <sortCondition ref="D11:D68"/>
    <sortCondition ref="F11:F68"/>
  </sortState>
  <mergeCells count="5">
    <mergeCell ref="A72:J72"/>
    <mergeCell ref="A73:J73"/>
    <mergeCell ref="A74:J74"/>
    <mergeCell ref="A75:J75"/>
    <mergeCell ref="A77:J77"/>
  </mergeCells>
  <printOptions horizontalCentered="1"/>
  <pageMargins left="0" right="0.75" top="0.5" bottom="0" header="0.5" footer="0.5"/>
  <pageSetup scale="54" fitToHeight="10" orientation="landscape" r:id="rId1"/>
  <headerFooter alignWithMargins="0">
    <oddFooter>&amp;L&amp;G</oddFooter>
  </headerFooter>
  <rowBreaks count="1" manualBreakCount="1">
    <brk id="55" max="9"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1"/>
  <sheetViews>
    <sheetView zoomScaleNormal="100" workbookViewId="0">
      <selection activeCell="B15" sqref="B15"/>
    </sheetView>
  </sheetViews>
  <sheetFormatPr defaultColWidth="9.140625" defaultRowHeight="12.75" x14ac:dyDescent="0.2"/>
  <cols>
    <col min="1" max="1" width="17.85546875" style="114" customWidth="1"/>
    <col min="2" max="2" width="34.7109375" style="114" customWidth="1"/>
    <col min="3" max="3" width="32.85546875" style="114" customWidth="1"/>
    <col min="4" max="4" width="15" style="114" customWidth="1"/>
    <col min="5" max="5" width="14" style="114" customWidth="1"/>
    <col min="6" max="6" width="17.7109375" style="114" bestFit="1" customWidth="1"/>
    <col min="7" max="7" width="22.5703125" style="114" bestFit="1" customWidth="1"/>
    <col min="8" max="8" width="28" style="30" customWidth="1"/>
    <col min="9" max="9" width="17" style="30" bestFit="1" customWidth="1"/>
    <col min="10" max="10" width="11.140625" style="30" bestFit="1" customWidth="1"/>
    <col min="11" max="16384" width="9.140625" style="30"/>
  </cols>
  <sheetData>
    <row r="1" spans="1:10" ht="12.75" customHeight="1" x14ac:dyDescent="0.2">
      <c r="A1" s="109" t="s">
        <v>0</v>
      </c>
      <c r="B1" s="110"/>
      <c r="C1" s="110"/>
      <c r="D1" s="110"/>
      <c r="E1" s="110"/>
      <c r="F1" s="110"/>
      <c r="G1" s="110"/>
      <c r="H1" s="1"/>
      <c r="I1" s="1"/>
    </row>
    <row r="2" spans="1:10" ht="12.75" customHeight="1" x14ac:dyDescent="0.2">
      <c r="A2" s="109" t="s">
        <v>60</v>
      </c>
      <c r="B2" s="110"/>
      <c r="C2" s="110"/>
      <c r="D2" s="110"/>
      <c r="E2" s="110"/>
      <c r="F2" s="110"/>
      <c r="G2" s="110"/>
      <c r="H2" s="1"/>
      <c r="I2" s="1"/>
    </row>
    <row r="3" spans="1:10" ht="12.75" customHeight="1" x14ac:dyDescent="0.2">
      <c r="A3" s="109" t="s">
        <v>247</v>
      </c>
      <c r="B3" s="110"/>
      <c r="C3" s="110"/>
      <c r="D3" s="110"/>
      <c r="E3" s="110"/>
      <c r="F3" s="110"/>
      <c r="G3" s="110"/>
      <c r="H3" s="1"/>
      <c r="I3" s="1"/>
    </row>
    <row r="4" spans="1:10" ht="12.75" customHeight="1" x14ac:dyDescent="0.2">
      <c r="A4" s="109" t="s">
        <v>57</v>
      </c>
      <c r="B4" s="110"/>
      <c r="C4" s="110"/>
      <c r="D4" s="110"/>
      <c r="E4" s="110"/>
      <c r="F4" s="110"/>
      <c r="G4" s="110"/>
      <c r="H4" s="1"/>
      <c r="I4" s="1"/>
    </row>
    <row r="5" spans="1:10" ht="12.75" customHeight="1" x14ac:dyDescent="0.2">
      <c r="A5" s="109" t="s">
        <v>67</v>
      </c>
      <c r="B5" s="110"/>
      <c r="C5" s="110"/>
      <c r="D5" s="110"/>
      <c r="E5" s="110"/>
      <c r="F5" s="110"/>
      <c r="G5" s="110"/>
      <c r="H5" s="1"/>
      <c r="I5" s="1"/>
    </row>
    <row r="6" spans="1:10" ht="12.75" customHeight="1" x14ac:dyDescent="0.2">
      <c r="A6" s="109" t="s">
        <v>11</v>
      </c>
      <c r="B6" s="110"/>
      <c r="C6" s="110"/>
      <c r="D6" s="110"/>
      <c r="E6" s="110"/>
      <c r="F6" s="110"/>
      <c r="G6" s="110"/>
      <c r="H6" s="1"/>
      <c r="I6" s="1"/>
    </row>
    <row r="7" spans="1:10" ht="12.75" customHeight="1" x14ac:dyDescent="0.2">
      <c r="A7" s="110"/>
      <c r="B7" s="110"/>
      <c r="C7" s="110"/>
      <c r="D7" s="110"/>
      <c r="E7" s="110"/>
      <c r="F7" s="110"/>
      <c r="G7" s="110"/>
      <c r="H7" s="1"/>
      <c r="I7" s="1"/>
    </row>
    <row r="8" spans="1:10" ht="24" customHeight="1" x14ac:dyDescent="0.2">
      <c r="A8" s="125" t="s">
        <v>12</v>
      </c>
      <c r="B8" s="122"/>
      <c r="C8" s="122"/>
      <c r="D8" s="122"/>
      <c r="E8" s="122"/>
      <c r="F8" s="122"/>
      <c r="G8" s="122"/>
      <c r="H8" s="122"/>
      <c r="I8" s="122"/>
      <c r="J8" s="122"/>
    </row>
    <row r="9" spans="1:10" ht="13.5" thickBot="1" x14ac:dyDescent="0.25">
      <c r="A9" s="111"/>
      <c r="B9" s="111"/>
      <c r="C9" s="111"/>
      <c r="D9" s="111"/>
      <c r="E9" s="111"/>
      <c r="F9" s="111"/>
      <c r="G9" s="111"/>
      <c r="H9" s="1"/>
      <c r="I9" s="1"/>
      <c r="J9" s="95" t="s">
        <v>300</v>
      </c>
    </row>
    <row r="10" spans="1:10" ht="43.5" customHeight="1" thickBot="1" x14ac:dyDescent="0.25">
      <c r="A10" s="134" t="s">
        <v>25</v>
      </c>
      <c r="B10" s="135" t="s">
        <v>4</v>
      </c>
      <c r="C10" s="135" t="s">
        <v>52</v>
      </c>
      <c r="D10" s="135" t="s">
        <v>21</v>
      </c>
      <c r="E10" s="135" t="s">
        <v>107</v>
      </c>
      <c r="F10" s="135" t="s">
        <v>26</v>
      </c>
      <c r="G10" s="135" t="s">
        <v>3</v>
      </c>
      <c r="H10" s="135" t="s">
        <v>27</v>
      </c>
      <c r="I10" s="135" t="s">
        <v>73</v>
      </c>
      <c r="J10" s="136" t="s">
        <v>32</v>
      </c>
    </row>
    <row r="11" spans="1:10" s="17" customFormat="1" ht="25.5" x14ac:dyDescent="0.2">
      <c r="A11" s="83">
        <v>43833</v>
      </c>
      <c r="B11" s="27" t="s">
        <v>302</v>
      </c>
      <c r="C11" s="27" t="s">
        <v>303</v>
      </c>
      <c r="D11" s="25" t="s">
        <v>409</v>
      </c>
      <c r="E11" s="25" t="s">
        <v>108</v>
      </c>
      <c r="F11" s="25" t="s">
        <v>253</v>
      </c>
      <c r="G11" s="25" t="s">
        <v>284</v>
      </c>
      <c r="H11" s="25" t="s">
        <v>306</v>
      </c>
      <c r="I11" s="28">
        <v>3274318</v>
      </c>
      <c r="J11" s="98"/>
    </row>
    <row r="12" spans="1:10" s="17" customFormat="1" ht="25.5" x14ac:dyDescent="0.2">
      <c r="A12" s="83">
        <v>43835</v>
      </c>
      <c r="B12" s="27" t="s">
        <v>302</v>
      </c>
      <c r="C12" s="27" t="s">
        <v>303</v>
      </c>
      <c r="D12" s="25" t="s">
        <v>409</v>
      </c>
      <c r="E12" s="25" t="s">
        <v>108</v>
      </c>
      <c r="F12" s="25" t="s">
        <v>204</v>
      </c>
      <c r="G12" s="25" t="s">
        <v>237</v>
      </c>
      <c r="H12" s="25" t="s">
        <v>306</v>
      </c>
      <c r="I12" s="28">
        <v>3296454</v>
      </c>
      <c r="J12" s="98"/>
    </row>
    <row r="13" spans="1:10" s="17" customFormat="1" ht="25.5" x14ac:dyDescent="0.2">
      <c r="A13" s="83">
        <v>43838</v>
      </c>
      <c r="B13" s="27" t="s">
        <v>302</v>
      </c>
      <c r="C13" s="27" t="s">
        <v>303</v>
      </c>
      <c r="D13" s="25" t="s">
        <v>409</v>
      </c>
      <c r="E13" s="25" t="s">
        <v>108</v>
      </c>
      <c r="F13" s="25" t="s">
        <v>241</v>
      </c>
      <c r="G13" s="25" t="s">
        <v>231</v>
      </c>
      <c r="H13" s="25" t="s">
        <v>306</v>
      </c>
      <c r="I13" s="28">
        <v>3293398</v>
      </c>
      <c r="J13" s="98"/>
    </row>
    <row r="14" spans="1:10" s="17" customFormat="1" ht="25.5" x14ac:dyDescent="0.2">
      <c r="A14" s="83">
        <v>43840</v>
      </c>
      <c r="B14" s="27" t="s">
        <v>302</v>
      </c>
      <c r="C14" s="27" t="s">
        <v>303</v>
      </c>
      <c r="D14" s="25" t="s">
        <v>409</v>
      </c>
      <c r="E14" s="25" t="s">
        <v>108</v>
      </c>
      <c r="F14" s="25" t="s">
        <v>241</v>
      </c>
      <c r="G14" s="25" t="s">
        <v>434</v>
      </c>
      <c r="H14" s="25" t="s">
        <v>306</v>
      </c>
      <c r="I14" s="28">
        <v>3695464</v>
      </c>
      <c r="J14" s="98"/>
    </row>
    <row r="15" spans="1:10" s="17" customFormat="1" ht="25.5" x14ac:dyDescent="0.2">
      <c r="A15" s="83">
        <v>43843</v>
      </c>
      <c r="B15" s="27" t="s">
        <v>302</v>
      </c>
      <c r="C15" s="27" t="s">
        <v>303</v>
      </c>
      <c r="D15" s="25" t="s">
        <v>409</v>
      </c>
      <c r="E15" s="25" t="s">
        <v>108</v>
      </c>
      <c r="F15" s="25" t="s">
        <v>204</v>
      </c>
      <c r="G15" s="25" t="s">
        <v>137</v>
      </c>
      <c r="H15" s="25" t="s">
        <v>306</v>
      </c>
      <c r="I15" s="28">
        <v>3384676</v>
      </c>
      <c r="J15" s="98"/>
    </row>
    <row r="16" spans="1:10" s="17" customFormat="1" ht="25.5" x14ac:dyDescent="0.2">
      <c r="A16" s="83">
        <v>43847</v>
      </c>
      <c r="B16" s="27" t="s">
        <v>302</v>
      </c>
      <c r="C16" s="27" t="s">
        <v>303</v>
      </c>
      <c r="D16" s="25" t="s">
        <v>410</v>
      </c>
      <c r="E16" s="25" t="s">
        <v>108</v>
      </c>
      <c r="F16" s="25" t="s">
        <v>113</v>
      </c>
      <c r="G16" s="25" t="s">
        <v>349</v>
      </c>
      <c r="H16" s="25" t="s">
        <v>306</v>
      </c>
      <c r="I16" s="28">
        <v>3307113</v>
      </c>
      <c r="J16" s="98"/>
    </row>
    <row r="17" spans="1:10" s="17" customFormat="1" ht="25.5" x14ac:dyDescent="0.2">
      <c r="A17" s="83">
        <v>43849</v>
      </c>
      <c r="B17" s="27" t="s">
        <v>302</v>
      </c>
      <c r="C17" s="27" t="s">
        <v>303</v>
      </c>
      <c r="D17" s="25" t="s">
        <v>409</v>
      </c>
      <c r="E17" s="25" t="s">
        <v>108</v>
      </c>
      <c r="F17" s="25" t="s">
        <v>241</v>
      </c>
      <c r="G17" s="25" t="s">
        <v>344</v>
      </c>
      <c r="H17" s="25" t="s">
        <v>306</v>
      </c>
      <c r="I17" s="28">
        <v>3277853</v>
      </c>
      <c r="J17" s="98"/>
    </row>
    <row r="18" spans="1:10" s="17" customFormat="1" ht="25.5" x14ac:dyDescent="0.2">
      <c r="A18" s="83">
        <v>43851</v>
      </c>
      <c r="B18" s="27" t="s">
        <v>302</v>
      </c>
      <c r="C18" s="27" t="s">
        <v>303</v>
      </c>
      <c r="D18" s="25" t="s">
        <v>409</v>
      </c>
      <c r="E18" s="25" t="s">
        <v>108</v>
      </c>
      <c r="F18" s="25" t="s">
        <v>109</v>
      </c>
      <c r="G18" s="25" t="s">
        <v>235</v>
      </c>
      <c r="H18" s="25" t="s">
        <v>306</v>
      </c>
      <c r="I18" s="28">
        <v>3527590</v>
      </c>
      <c r="J18" s="98"/>
    </row>
    <row r="19" spans="1:10" s="17" customFormat="1" ht="25.5" x14ac:dyDescent="0.2">
      <c r="A19" s="83">
        <v>43853</v>
      </c>
      <c r="B19" s="27" t="s">
        <v>302</v>
      </c>
      <c r="C19" s="27" t="s">
        <v>303</v>
      </c>
      <c r="D19" s="25" t="s">
        <v>409</v>
      </c>
      <c r="E19" s="25" t="s">
        <v>108</v>
      </c>
      <c r="F19" s="25" t="s">
        <v>109</v>
      </c>
      <c r="G19" s="25" t="s">
        <v>383</v>
      </c>
      <c r="H19" s="25" t="s">
        <v>306</v>
      </c>
      <c r="I19" s="28">
        <v>3153315</v>
      </c>
      <c r="J19" s="98"/>
    </row>
    <row r="20" spans="1:10" s="17" customFormat="1" ht="25.5" x14ac:dyDescent="0.2">
      <c r="A20" s="83">
        <v>43856</v>
      </c>
      <c r="B20" s="27" t="s">
        <v>302</v>
      </c>
      <c r="C20" s="27" t="s">
        <v>303</v>
      </c>
      <c r="D20" s="25" t="s">
        <v>409</v>
      </c>
      <c r="E20" s="25" t="s">
        <v>108</v>
      </c>
      <c r="F20" s="25" t="s">
        <v>373</v>
      </c>
      <c r="G20" s="25" t="s">
        <v>459</v>
      </c>
      <c r="H20" s="25" t="s">
        <v>306</v>
      </c>
      <c r="I20" s="28">
        <v>3471137</v>
      </c>
      <c r="J20" s="98"/>
    </row>
    <row r="21" spans="1:10" s="17" customFormat="1" ht="25.5" x14ac:dyDescent="0.2">
      <c r="A21" s="83">
        <v>43859</v>
      </c>
      <c r="B21" s="27" t="s">
        <v>302</v>
      </c>
      <c r="C21" s="27" t="s">
        <v>303</v>
      </c>
      <c r="D21" s="25" t="s">
        <v>409</v>
      </c>
      <c r="E21" s="25" t="s">
        <v>108</v>
      </c>
      <c r="F21" s="25" t="s">
        <v>197</v>
      </c>
      <c r="G21" s="25" t="s">
        <v>390</v>
      </c>
      <c r="H21" s="25" t="s">
        <v>306</v>
      </c>
      <c r="I21" s="28">
        <v>3666543</v>
      </c>
      <c r="J21" s="98"/>
    </row>
    <row r="22" spans="1:10" s="17" customFormat="1" ht="25.5" x14ac:dyDescent="0.2">
      <c r="A22" s="83">
        <v>43861</v>
      </c>
      <c r="B22" s="27" t="s">
        <v>302</v>
      </c>
      <c r="C22" s="27" t="s">
        <v>303</v>
      </c>
      <c r="D22" s="25" t="s">
        <v>409</v>
      </c>
      <c r="E22" s="25" t="s">
        <v>108</v>
      </c>
      <c r="F22" s="25" t="s">
        <v>177</v>
      </c>
      <c r="G22" s="25" t="s">
        <v>169</v>
      </c>
      <c r="H22" s="25" t="s">
        <v>306</v>
      </c>
      <c r="I22" s="28">
        <v>3213172</v>
      </c>
      <c r="J22" s="98"/>
    </row>
    <row r="23" spans="1:10" s="17" customFormat="1" ht="25.5" x14ac:dyDescent="0.2">
      <c r="A23" s="83">
        <v>43863</v>
      </c>
      <c r="B23" s="27" t="s">
        <v>302</v>
      </c>
      <c r="C23" s="27" t="s">
        <v>303</v>
      </c>
      <c r="D23" s="25" t="s">
        <v>409</v>
      </c>
      <c r="E23" s="25" t="s">
        <v>108</v>
      </c>
      <c r="F23" s="25" t="s">
        <v>241</v>
      </c>
      <c r="G23" s="25" t="s">
        <v>218</v>
      </c>
      <c r="H23" s="25" t="s">
        <v>306</v>
      </c>
      <c r="I23" s="28">
        <v>3445031</v>
      </c>
      <c r="J23" s="98"/>
    </row>
    <row r="24" spans="1:10" s="17" customFormat="1" ht="25.5" x14ac:dyDescent="0.2">
      <c r="A24" s="83">
        <v>43865</v>
      </c>
      <c r="B24" s="27" t="s">
        <v>302</v>
      </c>
      <c r="C24" s="27" t="s">
        <v>303</v>
      </c>
      <c r="D24" s="25" t="s">
        <v>409</v>
      </c>
      <c r="E24" s="25" t="s">
        <v>108</v>
      </c>
      <c r="F24" s="25" t="s">
        <v>124</v>
      </c>
      <c r="G24" s="25" t="s">
        <v>80</v>
      </c>
      <c r="H24" s="25" t="s">
        <v>306</v>
      </c>
      <c r="I24" s="28">
        <v>3554662</v>
      </c>
      <c r="J24" s="98"/>
    </row>
    <row r="25" spans="1:10" s="17" customFormat="1" ht="25.5" x14ac:dyDescent="0.2">
      <c r="A25" s="83">
        <v>43868</v>
      </c>
      <c r="B25" s="27" t="s">
        <v>302</v>
      </c>
      <c r="C25" s="27" t="s">
        <v>303</v>
      </c>
      <c r="D25" s="25" t="s">
        <v>409</v>
      </c>
      <c r="E25" s="25" t="s">
        <v>108</v>
      </c>
      <c r="F25" s="25" t="s">
        <v>109</v>
      </c>
      <c r="G25" s="25" t="s">
        <v>118</v>
      </c>
      <c r="H25" s="25" t="s">
        <v>306</v>
      </c>
      <c r="I25" s="28">
        <v>3437654</v>
      </c>
      <c r="J25" s="98"/>
    </row>
    <row r="26" spans="1:10" s="17" customFormat="1" ht="25.5" x14ac:dyDescent="0.2">
      <c r="A26" s="83">
        <v>43870</v>
      </c>
      <c r="B26" s="27" t="s">
        <v>302</v>
      </c>
      <c r="C26" s="27" t="s">
        <v>303</v>
      </c>
      <c r="D26" s="25" t="s">
        <v>409</v>
      </c>
      <c r="E26" s="25" t="s">
        <v>108</v>
      </c>
      <c r="F26" s="25" t="s">
        <v>124</v>
      </c>
      <c r="G26" s="25" t="s">
        <v>434</v>
      </c>
      <c r="H26" s="25" t="s">
        <v>306</v>
      </c>
      <c r="I26" s="28">
        <v>3684792</v>
      </c>
      <c r="J26" s="98"/>
    </row>
    <row r="27" spans="1:10" s="17" customFormat="1" ht="25.5" x14ac:dyDescent="0.2">
      <c r="A27" s="83">
        <v>43873</v>
      </c>
      <c r="B27" s="27" t="s">
        <v>302</v>
      </c>
      <c r="C27" s="27" t="s">
        <v>303</v>
      </c>
      <c r="D27" s="25" t="s">
        <v>409</v>
      </c>
      <c r="E27" s="25" t="s">
        <v>108</v>
      </c>
      <c r="F27" s="25" t="s">
        <v>81</v>
      </c>
      <c r="G27" s="25" t="s">
        <v>173</v>
      </c>
      <c r="H27" s="25" t="s">
        <v>306</v>
      </c>
      <c r="I27" s="28">
        <v>3677992</v>
      </c>
      <c r="J27" s="98"/>
    </row>
    <row r="28" spans="1:10" s="17" customFormat="1" ht="25.5" x14ac:dyDescent="0.2">
      <c r="A28" s="83">
        <v>43875</v>
      </c>
      <c r="B28" s="27" t="s">
        <v>302</v>
      </c>
      <c r="C28" s="27" t="s">
        <v>303</v>
      </c>
      <c r="D28" s="25" t="s">
        <v>409</v>
      </c>
      <c r="E28" s="25" t="s">
        <v>108</v>
      </c>
      <c r="F28" s="25" t="s">
        <v>241</v>
      </c>
      <c r="G28" s="25" t="s">
        <v>355</v>
      </c>
      <c r="H28" s="25" t="s">
        <v>306</v>
      </c>
      <c r="I28" s="28">
        <v>3203497</v>
      </c>
      <c r="J28" s="98"/>
    </row>
    <row r="29" spans="1:10" s="17" customFormat="1" ht="25.5" x14ac:dyDescent="0.2">
      <c r="A29" s="83">
        <v>43876</v>
      </c>
      <c r="B29" s="27" t="s">
        <v>302</v>
      </c>
      <c r="C29" s="27" t="s">
        <v>303</v>
      </c>
      <c r="D29" s="25" t="s">
        <v>409</v>
      </c>
      <c r="E29" s="25" t="s">
        <v>108</v>
      </c>
      <c r="F29" s="25" t="s">
        <v>253</v>
      </c>
      <c r="G29" s="25" t="s">
        <v>344</v>
      </c>
      <c r="H29" s="25" t="s">
        <v>306</v>
      </c>
      <c r="I29" s="28">
        <v>3294402</v>
      </c>
      <c r="J29" s="98"/>
    </row>
    <row r="30" spans="1:10" s="17" customFormat="1" ht="25.5" x14ac:dyDescent="0.2">
      <c r="A30" s="83">
        <v>43881</v>
      </c>
      <c r="B30" s="27" t="s">
        <v>302</v>
      </c>
      <c r="C30" s="27" t="s">
        <v>303</v>
      </c>
      <c r="D30" s="25" t="s">
        <v>409</v>
      </c>
      <c r="E30" s="25" t="s">
        <v>108</v>
      </c>
      <c r="F30" s="25" t="s">
        <v>177</v>
      </c>
      <c r="G30" s="25" t="s">
        <v>285</v>
      </c>
      <c r="H30" s="25" t="s">
        <v>306</v>
      </c>
      <c r="I30" s="28">
        <v>3535242</v>
      </c>
      <c r="J30" s="98"/>
    </row>
    <row r="31" spans="1:10" s="17" customFormat="1" ht="25.5" x14ac:dyDescent="0.2">
      <c r="A31" s="83">
        <v>43881</v>
      </c>
      <c r="B31" s="27" t="s">
        <v>302</v>
      </c>
      <c r="C31" s="27" t="s">
        <v>303</v>
      </c>
      <c r="D31" s="25" t="s">
        <v>409</v>
      </c>
      <c r="E31" s="25" t="s">
        <v>108</v>
      </c>
      <c r="F31" s="25" t="s">
        <v>241</v>
      </c>
      <c r="G31" s="25" t="s">
        <v>282</v>
      </c>
      <c r="H31" s="25" t="s">
        <v>306</v>
      </c>
      <c r="I31" s="28">
        <v>3269149</v>
      </c>
      <c r="J31" s="98"/>
    </row>
    <row r="32" spans="1:10" s="17" customFormat="1" ht="25.5" x14ac:dyDescent="0.2">
      <c r="A32" s="83">
        <v>43885</v>
      </c>
      <c r="B32" s="27" t="s">
        <v>302</v>
      </c>
      <c r="C32" s="27" t="s">
        <v>303</v>
      </c>
      <c r="D32" s="25" t="s">
        <v>409</v>
      </c>
      <c r="E32" s="25" t="s">
        <v>108</v>
      </c>
      <c r="F32" s="25" t="s">
        <v>368</v>
      </c>
      <c r="G32" s="25" t="s">
        <v>315</v>
      </c>
      <c r="H32" s="25" t="s">
        <v>306</v>
      </c>
      <c r="I32" s="28">
        <v>3320424</v>
      </c>
      <c r="J32" s="98"/>
    </row>
    <row r="33" spans="1:10" s="17" customFormat="1" ht="25.5" x14ac:dyDescent="0.2">
      <c r="A33" s="83">
        <v>43887</v>
      </c>
      <c r="B33" s="27" t="s">
        <v>302</v>
      </c>
      <c r="C33" s="27" t="s">
        <v>303</v>
      </c>
      <c r="D33" s="25" t="s">
        <v>409</v>
      </c>
      <c r="E33" s="25" t="s">
        <v>108</v>
      </c>
      <c r="F33" s="25" t="s">
        <v>253</v>
      </c>
      <c r="G33" s="25" t="s">
        <v>143</v>
      </c>
      <c r="H33" s="25" t="s">
        <v>306</v>
      </c>
      <c r="I33" s="28">
        <v>3395988</v>
      </c>
      <c r="J33" s="98"/>
    </row>
    <row r="34" spans="1:10" s="17" customFormat="1" ht="25.5" x14ac:dyDescent="0.2">
      <c r="A34" s="83">
        <v>43889</v>
      </c>
      <c r="B34" s="27" t="s">
        <v>302</v>
      </c>
      <c r="C34" s="27" t="s">
        <v>303</v>
      </c>
      <c r="D34" s="25" t="s">
        <v>409</v>
      </c>
      <c r="E34" s="25" t="s">
        <v>108</v>
      </c>
      <c r="F34" s="25" t="s">
        <v>373</v>
      </c>
      <c r="G34" s="25" t="s">
        <v>161</v>
      </c>
      <c r="H34" s="25" t="s">
        <v>306</v>
      </c>
      <c r="I34" s="28">
        <v>3412784</v>
      </c>
      <c r="J34" s="98"/>
    </row>
    <row r="35" spans="1:10" s="17" customFormat="1" ht="26.25" thickBot="1" x14ac:dyDescent="0.25">
      <c r="A35" s="164">
        <v>43892</v>
      </c>
      <c r="B35" s="165" t="s">
        <v>302</v>
      </c>
      <c r="C35" s="165" t="s">
        <v>303</v>
      </c>
      <c r="D35" s="166" t="s">
        <v>409</v>
      </c>
      <c r="E35" s="166" t="s">
        <v>108</v>
      </c>
      <c r="F35" s="166" t="s">
        <v>241</v>
      </c>
      <c r="G35" s="166" t="s">
        <v>237</v>
      </c>
      <c r="H35" s="166" t="s">
        <v>306</v>
      </c>
      <c r="I35" s="167">
        <v>3297654</v>
      </c>
      <c r="J35" s="168"/>
    </row>
    <row r="36" spans="1:10" s="17" customFormat="1" ht="25.5" x14ac:dyDescent="0.2">
      <c r="A36" s="83">
        <v>43896</v>
      </c>
      <c r="B36" s="27" t="s">
        <v>302</v>
      </c>
      <c r="C36" s="27" t="s">
        <v>303</v>
      </c>
      <c r="D36" s="25" t="s">
        <v>409</v>
      </c>
      <c r="E36" s="25" t="s">
        <v>108</v>
      </c>
      <c r="F36" s="25" t="s">
        <v>68</v>
      </c>
      <c r="G36" s="25" t="s">
        <v>375</v>
      </c>
      <c r="H36" s="25" t="s">
        <v>306</v>
      </c>
      <c r="I36" s="28">
        <v>3701637</v>
      </c>
      <c r="J36" s="98"/>
    </row>
    <row r="37" spans="1:10" s="17" customFormat="1" ht="25.5" x14ac:dyDescent="0.2">
      <c r="A37" s="83">
        <v>43898</v>
      </c>
      <c r="B37" s="27" t="s">
        <v>302</v>
      </c>
      <c r="C37" s="27" t="s">
        <v>303</v>
      </c>
      <c r="D37" s="25" t="s">
        <v>409</v>
      </c>
      <c r="E37" s="25" t="s">
        <v>108</v>
      </c>
      <c r="F37" s="25" t="s">
        <v>373</v>
      </c>
      <c r="G37" s="25" t="s">
        <v>435</v>
      </c>
      <c r="H37" s="25" t="s">
        <v>306</v>
      </c>
      <c r="I37" s="28">
        <v>3723666</v>
      </c>
      <c r="J37" s="98"/>
    </row>
    <row r="38" spans="1:10" s="17" customFormat="1" ht="25.5" x14ac:dyDescent="0.2">
      <c r="A38" s="83">
        <v>43903</v>
      </c>
      <c r="B38" s="27" t="s">
        <v>302</v>
      </c>
      <c r="C38" s="27" t="s">
        <v>303</v>
      </c>
      <c r="D38" s="25" t="s">
        <v>409</v>
      </c>
      <c r="E38" s="25" t="s">
        <v>108</v>
      </c>
      <c r="F38" s="25" t="s">
        <v>197</v>
      </c>
      <c r="G38" s="25" t="s">
        <v>169</v>
      </c>
      <c r="H38" s="25" t="s">
        <v>306</v>
      </c>
      <c r="I38" s="28">
        <v>3210269</v>
      </c>
      <c r="J38" s="98"/>
    </row>
    <row r="39" spans="1:10" s="17" customFormat="1" ht="25.5" x14ac:dyDescent="0.2">
      <c r="A39" s="83">
        <v>43905</v>
      </c>
      <c r="B39" s="27" t="s">
        <v>302</v>
      </c>
      <c r="C39" s="27" t="s">
        <v>303</v>
      </c>
      <c r="D39" s="25" t="s">
        <v>409</v>
      </c>
      <c r="E39" s="25" t="s">
        <v>108</v>
      </c>
      <c r="F39" s="25" t="s">
        <v>241</v>
      </c>
      <c r="G39" s="25" t="s">
        <v>434</v>
      </c>
      <c r="H39" s="25" t="s">
        <v>306</v>
      </c>
      <c r="I39" s="28">
        <v>3696690</v>
      </c>
      <c r="J39" s="98"/>
    </row>
    <row r="40" spans="1:10" s="17" customFormat="1" ht="25.5" x14ac:dyDescent="0.2">
      <c r="A40" s="83">
        <v>43906</v>
      </c>
      <c r="B40" s="27" t="s">
        <v>302</v>
      </c>
      <c r="C40" s="27" t="s">
        <v>303</v>
      </c>
      <c r="D40" s="25" t="s">
        <v>409</v>
      </c>
      <c r="E40" s="25" t="s">
        <v>108</v>
      </c>
      <c r="F40" s="25" t="s">
        <v>286</v>
      </c>
      <c r="G40" s="25" t="s">
        <v>110</v>
      </c>
      <c r="H40" s="25" t="s">
        <v>306</v>
      </c>
      <c r="I40" s="28">
        <v>3583126</v>
      </c>
      <c r="J40" s="98"/>
    </row>
    <row r="41" spans="1:10" s="17" customFormat="1" ht="25.5" x14ac:dyDescent="0.2">
      <c r="A41" s="83">
        <v>43908</v>
      </c>
      <c r="B41" s="27" t="s">
        <v>302</v>
      </c>
      <c r="C41" s="27" t="s">
        <v>303</v>
      </c>
      <c r="D41" s="25" t="s">
        <v>410</v>
      </c>
      <c r="E41" s="25" t="s">
        <v>108</v>
      </c>
      <c r="F41" s="25" t="s">
        <v>113</v>
      </c>
      <c r="G41" s="25" t="s">
        <v>233</v>
      </c>
      <c r="H41" s="25" t="s">
        <v>306</v>
      </c>
      <c r="I41" s="28">
        <v>3440109</v>
      </c>
      <c r="J41" s="98"/>
    </row>
    <row r="42" spans="1:10" s="17" customFormat="1" ht="25.5" x14ac:dyDescent="0.2">
      <c r="A42" s="83">
        <v>43912</v>
      </c>
      <c r="B42" s="27" t="s">
        <v>302</v>
      </c>
      <c r="C42" s="27" t="s">
        <v>303</v>
      </c>
      <c r="D42" s="25" t="s">
        <v>409</v>
      </c>
      <c r="E42" s="25" t="s">
        <v>108</v>
      </c>
      <c r="F42" s="25" t="s">
        <v>253</v>
      </c>
      <c r="G42" s="25" t="s">
        <v>344</v>
      </c>
      <c r="H42" s="25" t="s">
        <v>306</v>
      </c>
      <c r="I42" s="28">
        <v>3441590</v>
      </c>
      <c r="J42" s="98"/>
    </row>
    <row r="43" spans="1:10" s="17" customFormat="1" ht="25.5" x14ac:dyDescent="0.2">
      <c r="A43" s="83">
        <v>43915</v>
      </c>
      <c r="B43" s="27" t="s">
        <v>302</v>
      </c>
      <c r="C43" s="27" t="s">
        <v>303</v>
      </c>
      <c r="D43" s="25" t="s">
        <v>410</v>
      </c>
      <c r="E43" s="25" t="s">
        <v>108</v>
      </c>
      <c r="F43" s="25" t="s">
        <v>293</v>
      </c>
      <c r="G43" s="25" t="s">
        <v>280</v>
      </c>
      <c r="H43" s="25" t="s">
        <v>306</v>
      </c>
      <c r="I43" s="28">
        <v>3298014</v>
      </c>
      <c r="J43" s="98"/>
    </row>
    <row r="44" spans="1:10" s="17" customFormat="1" ht="25.5" x14ac:dyDescent="0.2">
      <c r="A44" s="83">
        <v>43916</v>
      </c>
      <c r="B44" s="27" t="s">
        <v>302</v>
      </c>
      <c r="C44" s="27" t="s">
        <v>303</v>
      </c>
      <c r="D44" s="25" t="s">
        <v>409</v>
      </c>
      <c r="E44" s="25" t="s">
        <v>108</v>
      </c>
      <c r="F44" s="25" t="s">
        <v>124</v>
      </c>
      <c r="G44" s="25" t="s">
        <v>285</v>
      </c>
      <c r="H44" s="25" t="s">
        <v>306</v>
      </c>
      <c r="I44" s="28">
        <v>3516195</v>
      </c>
      <c r="J44" s="98"/>
    </row>
    <row r="45" spans="1:10" s="17" customFormat="1" ht="25.5" x14ac:dyDescent="0.2">
      <c r="A45" s="83">
        <v>43919</v>
      </c>
      <c r="B45" s="27" t="s">
        <v>302</v>
      </c>
      <c r="C45" s="27" t="s">
        <v>303</v>
      </c>
      <c r="D45" s="25" t="s">
        <v>409</v>
      </c>
      <c r="E45" s="25" t="s">
        <v>108</v>
      </c>
      <c r="F45" s="25" t="s">
        <v>253</v>
      </c>
      <c r="G45" s="25" t="s">
        <v>282</v>
      </c>
      <c r="H45" s="25" t="s">
        <v>306</v>
      </c>
      <c r="I45" s="28">
        <v>3274098</v>
      </c>
      <c r="J45" s="98"/>
    </row>
    <row r="46" spans="1:10" s="32" customFormat="1" ht="25.5" x14ac:dyDescent="0.2">
      <c r="A46" s="83">
        <v>43921</v>
      </c>
      <c r="B46" s="27" t="s">
        <v>302</v>
      </c>
      <c r="C46" s="27" t="s">
        <v>303</v>
      </c>
      <c r="D46" s="25" t="s">
        <v>409</v>
      </c>
      <c r="E46" s="25" t="s">
        <v>108</v>
      </c>
      <c r="F46" s="25" t="s">
        <v>68</v>
      </c>
      <c r="G46" s="25" t="s">
        <v>161</v>
      </c>
      <c r="H46" s="25" t="s">
        <v>306</v>
      </c>
      <c r="I46" s="28">
        <v>3397175</v>
      </c>
      <c r="J46" s="98"/>
    </row>
    <row r="47" spans="1:10" s="32" customFormat="1" ht="25.5" x14ac:dyDescent="0.2">
      <c r="A47" s="83">
        <v>43924</v>
      </c>
      <c r="B47" s="27" t="s">
        <v>302</v>
      </c>
      <c r="C47" s="27" t="s">
        <v>303</v>
      </c>
      <c r="D47" s="25" t="s">
        <v>409</v>
      </c>
      <c r="E47" s="25" t="s">
        <v>108</v>
      </c>
      <c r="F47" s="25" t="s">
        <v>241</v>
      </c>
      <c r="G47" s="25" t="s">
        <v>237</v>
      </c>
      <c r="H47" s="25" t="s">
        <v>306</v>
      </c>
      <c r="I47" s="28">
        <v>3308091</v>
      </c>
      <c r="J47" s="98"/>
    </row>
    <row r="48" spans="1:10" s="32" customFormat="1" ht="25.5" x14ac:dyDescent="0.2">
      <c r="A48" s="83">
        <v>43926</v>
      </c>
      <c r="B48" s="27" t="s">
        <v>302</v>
      </c>
      <c r="C48" s="27" t="s">
        <v>303</v>
      </c>
      <c r="D48" s="25" t="s">
        <v>409</v>
      </c>
      <c r="E48" s="25" t="s">
        <v>108</v>
      </c>
      <c r="F48" s="25" t="s">
        <v>72</v>
      </c>
      <c r="G48" s="25" t="s">
        <v>235</v>
      </c>
      <c r="H48" s="25" t="s">
        <v>306</v>
      </c>
      <c r="I48" s="28">
        <v>3517369</v>
      </c>
      <c r="J48" s="98"/>
    </row>
    <row r="49" spans="1:10" s="32" customFormat="1" ht="25.5" x14ac:dyDescent="0.2">
      <c r="A49" s="83">
        <v>43930</v>
      </c>
      <c r="B49" s="27" t="s">
        <v>302</v>
      </c>
      <c r="C49" s="27" t="s">
        <v>303</v>
      </c>
      <c r="D49" s="25" t="s">
        <v>409</v>
      </c>
      <c r="E49" s="25" t="s">
        <v>108</v>
      </c>
      <c r="F49" s="25" t="s">
        <v>373</v>
      </c>
      <c r="G49" s="25" t="s">
        <v>264</v>
      </c>
      <c r="H49" s="25" t="s">
        <v>306</v>
      </c>
      <c r="I49" s="28">
        <v>3323701</v>
      </c>
      <c r="J49" s="98"/>
    </row>
    <row r="50" spans="1:10" s="32" customFormat="1" ht="25.5" x14ac:dyDescent="0.2">
      <c r="A50" s="83">
        <v>43932</v>
      </c>
      <c r="B50" s="27" t="s">
        <v>302</v>
      </c>
      <c r="C50" s="27" t="s">
        <v>303</v>
      </c>
      <c r="D50" s="25" t="s">
        <v>409</v>
      </c>
      <c r="E50" s="25" t="s">
        <v>108</v>
      </c>
      <c r="F50" s="25" t="s">
        <v>241</v>
      </c>
      <c r="G50" s="25" t="s">
        <v>434</v>
      </c>
      <c r="H50" s="25" t="s">
        <v>306</v>
      </c>
      <c r="I50" s="28">
        <v>3272959</v>
      </c>
      <c r="J50" s="98"/>
    </row>
    <row r="51" spans="1:10" s="32" customFormat="1" ht="25.5" x14ac:dyDescent="0.2">
      <c r="A51" s="83">
        <v>43935</v>
      </c>
      <c r="B51" s="27" t="s">
        <v>302</v>
      </c>
      <c r="C51" s="27" t="s">
        <v>303</v>
      </c>
      <c r="D51" s="25" t="s">
        <v>409</v>
      </c>
      <c r="E51" s="25" t="s">
        <v>108</v>
      </c>
      <c r="F51" s="25" t="s">
        <v>241</v>
      </c>
      <c r="G51" s="25" t="s">
        <v>218</v>
      </c>
      <c r="H51" s="25" t="s">
        <v>306</v>
      </c>
      <c r="I51" s="28">
        <v>3437187</v>
      </c>
      <c r="J51" s="98"/>
    </row>
    <row r="52" spans="1:10" s="32" customFormat="1" ht="25.5" x14ac:dyDescent="0.2">
      <c r="A52" s="83">
        <v>43936</v>
      </c>
      <c r="B52" s="27" t="s">
        <v>302</v>
      </c>
      <c r="C52" s="27" t="s">
        <v>303</v>
      </c>
      <c r="D52" s="25" t="s">
        <v>409</v>
      </c>
      <c r="E52" s="25" t="s">
        <v>108</v>
      </c>
      <c r="F52" s="25" t="s">
        <v>241</v>
      </c>
      <c r="G52" s="25" t="s">
        <v>209</v>
      </c>
      <c r="H52" s="25" t="s">
        <v>306</v>
      </c>
      <c r="I52" s="28">
        <v>3208077</v>
      </c>
      <c r="J52" s="98"/>
    </row>
    <row r="53" spans="1:10" s="32" customFormat="1" ht="25.5" x14ac:dyDescent="0.2">
      <c r="A53" s="83">
        <v>43939</v>
      </c>
      <c r="B53" s="27" t="s">
        <v>302</v>
      </c>
      <c r="C53" s="27" t="s">
        <v>303</v>
      </c>
      <c r="D53" s="25" t="s">
        <v>409</v>
      </c>
      <c r="E53" s="25" t="s">
        <v>108</v>
      </c>
      <c r="F53" s="25" t="s">
        <v>72</v>
      </c>
      <c r="G53" s="25" t="s">
        <v>110</v>
      </c>
      <c r="H53" s="25" t="s">
        <v>306</v>
      </c>
      <c r="I53" s="28">
        <v>3632653</v>
      </c>
      <c r="J53" s="98"/>
    </row>
    <row r="54" spans="1:10" s="32" customFormat="1" ht="25.5" x14ac:dyDescent="0.2">
      <c r="A54" s="83">
        <v>43943</v>
      </c>
      <c r="B54" s="27" t="s">
        <v>302</v>
      </c>
      <c r="C54" s="27" t="s">
        <v>303</v>
      </c>
      <c r="D54" s="25" t="s">
        <v>409</v>
      </c>
      <c r="E54" s="25" t="s">
        <v>108</v>
      </c>
      <c r="F54" s="25" t="s">
        <v>81</v>
      </c>
      <c r="G54" s="25" t="s">
        <v>285</v>
      </c>
      <c r="H54" s="25" t="s">
        <v>306</v>
      </c>
      <c r="I54" s="28">
        <v>3487922</v>
      </c>
      <c r="J54" s="98"/>
    </row>
    <row r="55" spans="1:10" s="32" customFormat="1" ht="25.5" x14ac:dyDescent="0.2">
      <c r="A55" s="83">
        <v>43945</v>
      </c>
      <c r="B55" s="27" t="s">
        <v>302</v>
      </c>
      <c r="C55" s="27" t="s">
        <v>303</v>
      </c>
      <c r="D55" s="25" t="s">
        <v>409</v>
      </c>
      <c r="E55" s="25" t="s">
        <v>108</v>
      </c>
      <c r="F55" s="25" t="s">
        <v>197</v>
      </c>
      <c r="G55" s="25" t="s">
        <v>284</v>
      </c>
      <c r="H55" s="25" t="s">
        <v>306</v>
      </c>
      <c r="I55" s="28">
        <v>3394856</v>
      </c>
      <c r="J55" s="98"/>
    </row>
    <row r="56" spans="1:10" s="32" customFormat="1" ht="25.5" x14ac:dyDescent="0.2">
      <c r="A56" s="83">
        <v>43951</v>
      </c>
      <c r="B56" s="27" t="s">
        <v>302</v>
      </c>
      <c r="C56" s="27" t="s">
        <v>303</v>
      </c>
      <c r="D56" s="25" t="s">
        <v>409</v>
      </c>
      <c r="E56" s="25" t="s">
        <v>108</v>
      </c>
      <c r="F56" s="25" t="s">
        <v>69</v>
      </c>
      <c r="G56" s="25" t="s">
        <v>282</v>
      </c>
      <c r="H56" s="25" t="s">
        <v>306</v>
      </c>
      <c r="I56" s="28">
        <v>3671914</v>
      </c>
      <c r="J56" s="98"/>
    </row>
    <row r="57" spans="1:10" s="32" customFormat="1" ht="25.5" x14ac:dyDescent="0.2">
      <c r="A57" s="83">
        <v>43954</v>
      </c>
      <c r="B57" s="27" t="s">
        <v>302</v>
      </c>
      <c r="C57" s="27" t="s">
        <v>303</v>
      </c>
      <c r="D57" s="25" t="s">
        <v>409</v>
      </c>
      <c r="E57" s="25" t="s">
        <v>108</v>
      </c>
      <c r="F57" s="25" t="s">
        <v>368</v>
      </c>
      <c r="G57" s="25" t="s">
        <v>531</v>
      </c>
      <c r="H57" s="25" t="s">
        <v>306</v>
      </c>
      <c r="I57" s="28">
        <v>2884788</v>
      </c>
      <c r="J57" s="98"/>
    </row>
    <row r="58" spans="1:10" s="32" customFormat="1" ht="25.5" x14ac:dyDescent="0.2">
      <c r="A58" s="83">
        <v>43956</v>
      </c>
      <c r="B58" s="27" t="s">
        <v>302</v>
      </c>
      <c r="C58" s="27" t="s">
        <v>303</v>
      </c>
      <c r="D58" s="25" t="s">
        <v>409</v>
      </c>
      <c r="E58" s="25" t="s">
        <v>108</v>
      </c>
      <c r="F58" s="25" t="s">
        <v>241</v>
      </c>
      <c r="G58" s="25" t="s">
        <v>505</v>
      </c>
      <c r="H58" s="25" t="s">
        <v>306</v>
      </c>
      <c r="I58" s="28">
        <v>3459710</v>
      </c>
      <c r="J58" s="98"/>
    </row>
    <row r="59" spans="1:10" s="32" customFormat="1" ht="25.5" x14ac:dyDescent="0.2">
      <c r="A59" s="83">
        <v>43962</v>
      </c>
      <c r="B59" s="27" t="s">
        <v>302</v>
      </c>
      <c r="C59" s="27" t="s">
        <v>303</v>
      </c>
      <c r="D59" s="25" t="s">
        <v>409</v>
      </c>
      <c r="E59" s="25" t="s">
        <v>108</v>
      </c>
      <c r="F59" s="25" t="s">
        <v>241</v>
      </c>
      <c r="G59" s="25" t="s">
        <v>434</v>
      </c>
      <c r="H59" s="25" t="s">
        <v>306</v>
      </c>
      <c r="I59" s="28">
        <v>3724562</v>
      </c>
      <c r="J59" s="98"/>
    </row>
    <row r="60" spans="1:10" s="17" customFormat="1" ht="26.25" thickBot="1" x14ac:dyDescent="0.25">
      <c r="A60" s="164">
        <v>43969</v>
      </c>
      <c r="B60" s="165" t="s">
        <v>302</v>
      </c>
      <c r="C60" s="165" t="s">
        <v>303</v>
      </c>
      <c r="D60" s="166" t="s">
        <v>409</v>
      </c>
      <c r="E60" s="166" t="s">
        <v>108</v>
      </c>
      <c r="F60" s="166" t="s">
        <v>81</v>
      </c>
      <c r="G60" s="166" t="s">
        <v>481</v>
      </c>
      <c r="H60" s="166" t="s">
        <v>306</v>
      </c>
      <c r="I60" s="167">
        <v>3281146</v>
      </c>
      <c r="J60" s="168"/>
    </row>
    <row r="61" spans="1:10" s="32" customFormat="1" ht="25.5" x14ac:dyDescent="0.2">
      <c r="A61" s="83">
        <v>43975</v>
      </c>
      <c r="B61" s="27" t="s">
        <v>302</v>
      </c>
      <c r="C61" s="27" t="s">
        <v>303</v>
      </c>
      <c r="D61" s="25" t="s">
        <v>409</v>
      </c>
      <c r="E61" s="25" t="s">
        <v>108</v>
      </c>
      <c r="F61" s="25" t="s">
        <v>178</v>
      </c>
      <c r="G61" s="25" t="s">
        <v>218</v>
      </c>
      <c r="H61" s="25" t="s">
        <v>306</v>
      </c>
      <c r="I61" s="28">
        <v>2107266</v>
      </c>
      <c r="J61" s="98" t="s">
        <v>58</v>
      </c>
    </row>
    <row r="62" spans="1:10" s="32" customFormat="1" ht="25.5" x14ac:dyDescent="0.2">
      <c r="A62" s="83">
        <v>43975</v>
      </c>
      <c r="B62" s="27" t="s">
        <v>302</v>
      </c>
      <c r="C62" s="27" t="s">
        <v>303</v>
      </c>
      <c r="D62" s="25" t="s">
        <v>409</v>
      </c>
      <c r="E62" s="25" t="s">
        <v>108</v>
      </c>
      <c r="F62" s="25" t="s">
        <v>241</v>
      </c>
      <c r="G62" s="25" t="s">
        <v>218</v>
      </c>
      <c r="H62" s="25" t="s">
        <v>306</v>
      </c>
      <c r="I62" s="28">
        <v>984073</v>
      </c>
      <c r="J62" s="98" t="s">
        <v>58</v>
      </c>
    </row>
    <row r="63" spans="1:10" s="32" customFormat="1" ht="25.5" x14ac:dyDescent="0.2">
      <c r="A63" s="83">
        <v>43977</v>
      </c>
      <c r="B63" s="27" t="s">
        <v>302</v>
      </c>
      <c r="C63" s="27" t="s">
        <v>303</v>
      </c>
      <c r="D63" s="25" t="s">
        <v>409</v>
      </c>
      <c r="E63" s="25" t="s">
        <v>108</v>
      </c>
      <c r="F63" s="25" t="s">
        <v>462</v>
      </c>
      <c r="G63" s="25" t="s">
        <v>284</v>
      </c>
      <c r="H63" s="25" t="s">
        <v>306</v>
      </c>
      <c r="I63" s="28">
        <v>3405574</v>
      </c>
      <c r="J63" s="98"/>
    </row>
    <row r="64" spans="1:10" s="32" customFormat="1" ht="25.5" x14ac:dyDescent="0.2">
      <c r="A64" s="83">
        <v>43981</v>
      </c>
      <c r="B64" s="27" t="s">
        <v>302</v>
      </c>
      <c r="C64" s="27" t="s">
        <v>303</v>
      </c>
      <c r="D64" s="25" t="s">
        <v>409</v>
      </c>
      <c r="E64" s="25" t="s">
        <v>108</v>
      </c>
      <c r="F64" s="25" t="s">
        <v>72</v>
      </c>
      <c r="G64" s="25" t="s">
        <v>282</v>
      </c>
      <c r="H64" s="25" t="s">
        <v>306</v>
      </c>
      <c r="I64" s="28">
        <v>3676294</v>
      </c>
      <c r="J64" s="98"/>
    </row>
    <row r="65" spans="1:10" s="32" customFormat="1" ht="25.5" x14ac:dyDescent="0.2">
      <c r="A65" s="83">
        <v>43983</v>
      </c>
      <c r="B65" s="27" t="s">
        <v>302</v>
      </c>
      <c r="C65" s="27" t="s">
        <v>303</v>
      </c>
      <c r="D65" s="25" t="s">
        <v>409</v>
      </c>
      <c r="E65" s="25" t="s">
        <v>108</v>
      </c>
      <c r="F65" s="25" t="s">
        <v>368</v>
      </c>
      <c r="G65" s="25" t="s">
        <v>228</v>
      </c>
      <c r="H65" s="25" t="s">
        <v>306</v>
      </c>
      <c r="I65" s="28">
        <v>2953234</v>
      </c>
      <c r="J65" s="98"/>
    </row>
    <row r="66" spans="1:10" s="32" customFormat="1" ht="25.5" x14ac:dyDescent="0.2">
      <c r="A66" s="83">
        <v>43996</v>
      </c>
      <c r="B66" s="27" t="s">
        <v>302</v>
      </c>
      <c r="C66" s="27" t="s">
        <v>303</v>
      </c>
      <c r="D66" s="25" t="s">
        <v>409</v>
      </c>
      <c r="E66" s="25" t="s">
        <v>108</v>
      </c>
      <c r="F66" s="25" t="s">
        <v>178</v>
      </c>
      <c r="G66" s="25" t="s">
        <v>459</v>
      </c>
      <c r="H66" s="25" t="s">
        <v>306</v>
      </c>
      <c r="I66" s="28">
        <v>2229454</v>
      </c>
      <c r="J66" s="98"/>
    </row>
    <row r="67" spans="1:10" s="32" customFormat="1" ht="25.5" x14ac:dyDescent="0.2">
      <c r="A67" s="83">
        <v>44004</v>
      </c>
      <c r="B67" s="27" t="s">
        <v>302</v>
      </c>
      <c r="C67" s="27" t="s">
        <v>303</v>
      </c>
      <c r="D67" s="25" t="s">
        <v>409</v>
      </c>
      <c r="E67" s="25" t="s">
        <v>108</v>
      </c>
      <c r="F67" s="25" t="s">
        <v>221</v>
      </c>
      <c r="G67" s="25" t="s">
        <v>238</v>
      </c>
      <c r="H67" s="25" t="s">
        <v>306</v>
      </c>
      <c r="I67" s="28">
        <v>3276770</v>
      </c>
      <c r="J67" s="98"/>
    </row>
    <row r="68" spans="1:10" s="32" customFormat="1" ht="25.5" x14ac:dyDescent="0.2">
      <c r="A68" s="83">
        <v>44014</v>
      </c>
      <c r="B68" s="27" t="s">
        <v>302</v>
      </c>
      <c r="C68" s="27" t="s">
        <v>303</v>
      </c>
      <c r="D68" s="25" t="s">
        <v>410</v>
      </c>
      <c r="E68" s="25" t="s">
        <v>108</v>
      </c>
      <c r="F68" s="25" t="s">
        <v>293</v>
      </c>
      <c r="G68" s="25" t="s">
        <v>435</v>
      </c>
      <c r="H68" s="25" t="s">
        <v>306</v>
      </c>
      <c r="I68" s="28">
        <v>3690026</v>
      </c>
      <c r="J68" s="98"/>
    </row>
    <row r="69" spans="1:10" s="32" customFormat="1" ht="25.5" x14ac:dyDescent="0.2">
      <c r="A69" s="83">
        <v>44035</v>
      </c>
      <c r="B69" s="27" t="s">
        <v>302</v>
      </c>
      <c r="C69" s="27" t="s">
        <v>303</v>
      </c>
      <c r="D69" s="25" t="s">
        <v>409</v>
      </c>
      <c r="E69" s="25" t="s">
        <v>108</v>
      </c>
      <c r="F69" s="25" t="s">
        <v>221</v>
      </c>
      <c r="G69" s="25" t="s">
        <v>145</v>
      </c>
      <c r="H69" s="25" t="s">
        <v>306</v>
      </c>
      <c r="I69" s="28">
        <v>3317434</v>
      </c>
      <c r="J69" s="98"/>
    </row>
    <row r="70" spans="1:10" s="32" customFormat="1" ht="25.5" x14ac:dyDescent="0.2">
      <c r="A70" s="83">
        <v>44043</v>
      </c>
      <c r="B70" s="27" t="s">
        <v>302</v>
      </c>
      <c r="C70" s="27" t="s">
        <v>303</v>
      </c>
      <c r="D70" s="25" t="s">
        <v>409</v>
      </c>
      <c r="E70" s="25" t="s">
        <v>108</v>
      </c>
      <c r="F70" s="25" t="s">
        <v>462</v>
      </c>
      <c r="G70" s="25" t="s">
        <v>459</v>
      </c>
      <c r="H70" s="25" t="s">
        <v>306</v>
      </c>
      <c r="I70" s="28">
        <v>3614341</v>
      </c>
      <c r="J70" s="98"/>
    </row>
    <row r="71" spans="1:10" s="32" customFormat="1" ht="25.5" x14ac:dyDescent="0.2">
      <c r="A71" s="83">
        <v>44053</v>
      </c>
      <c r="B71" s="27" t="s">
        <v>302</v>
      </c>
      <c r="C71" s="27" t="s">
        <v>303</v>
      </c>
      <c r="D71" s="25" t="s">
        <v>409</v>
      </c>
      <c r="E71" s="25" t="s">
        <v>108</v>
      </c>
      <c r="F71" s="25" t="s">
        <v>116</v>
      </c>
      <c r="G71" s="25" t="s">
        <v>274</v>
      </c>
      <c r="H71" s="25" t="s">
        <v>306</v>
      </c>
      <c r="I71" s="28">
        <v>3411728</v>
      </c>
      <c r="J71" s="98"/>
    </row>
    <row r="72" spans="1:10" s="32" customFormat="1" ht="25.5" x14ac:dyDescent="0.2">
      <c r="A72" s="83">
        <v>44061</v>
      </c>
      <c r="B72" s="27" t="s">
        <v>302</v>
      </c>
      <c r="C72" s="27" t="s">
        <v>303</v>
      </c>
      <c r="D72" s="25" t="s">
        <v>301</v>
      </c>
      <c r="E72" s="25" t="s">
        <v>194</v>
      </c>
      <c r="F72" s="25" t="s">
        <v>177</v>
      </c>
      <c r="G72" s="25" t="s">
        <v>169</v>
      </c>
      <c r="H72" s="25" t="s">
        <v>306</v>
      </c>
      <c r="I72" s="28">
        <v>3519595</v>
      </c>
      <c r="J72" s="98"/>
    </row>
    <row r="73" spans="1:10" s="32" customFormat="1" ht="25.5" x14ac:dyDescent="0.2">
      <c r="A73" s="83">
        <v>44066</v>
      </c>
      <c r="B73" s="27" t="s">
        <v>302</v>
      </c>
      <c r="C73" s="27" t="s">
        <v>303</v>
      </c>
      <c r="D73" s="25" t="s">
        <v>301</v>
      </c>
      <c r="E73" s="25" t="s">
        <v>194</v>
      </c>
      <c r="F73" s="25" t="s">
        <v>253</v>
      </c>
      <c r="G73" s="25" t="s">
        <v>233</v>
      </c>
      <c r="H73" s="25" t="s">
        <v>306</v>
      </c>
      <c r="I73" s="28">
        <v>3456882</v>
      </c>
      <c r="J73" s="98"/>
    </row>
    <row r="74" spans="1:10" s="32" customFormat="1" ht="25.5" x14ac:dyDescent="0.2">
      <c r="A74" s="83">
        <v>44071</v>
      </c>
      <c r="B74" s="27" t="s">
        <v>302</v>
      </c>
      <c r="C74" s="27" t="s">
        <v>303</v>
      </c>
      <c r="D74" s="25" t="s">
        <v>409</v>
      </c>
      <c r="E74" s="25" t="s">
        <v>108</v>
      </c>
      <c r="F74" s="25" t="s">
        <v>81</v>
      </c>
      <c r="G74" s="25" t="s">
        <v>472</v>
      </c>
      <c r="H74" s="25" t="s">
        <v>306</v>
      </c>
      <c r="I74" s="28">
        <v>3747817</v>
      </c>
      <c r="J74" s="98"/>
    </row>
    <row r="75" spans="1:10" s="32" customFormat="1" ht="25.5" x14ac:dyDescent="0.2">
      <c r="A75" s="83">
        <v>44074</v>
      </c>
      <c r="B75" s="27" t="s">
        <v>302</v>
      </c>
      <c r="C75" s="27" t="s">
        <v>303</v>
      </c>
      <c r="D75" s="25" t="s">
        <v>410</v>
      </c>
      <c r="E75" s="25" t="s">
        <v>108</v>
      </c>
      <c r="F75" s="25" t="s">
        <v>293</v>
      </c>
      <c r="G75" s="25" t="s">
        <v>283</v>
      </c>
      <c r="H75" s="25" t="s">
        <v>306</v>
      </c>
      <c r="I75" s="28">
        <v>2967089</v>
      </c>
      <c r="J75" s="98"/>
    </row>
    <row r="76" spans="1:10" s="32" customFormat="1" ht="25.5" x14ac:dyDescent="0.2">
      <c r="A76" s="83">
        <v>44075</v>
      </c>
      <c r="B76" s="27" t="s">
        <v>302</v>
      </c>
      <c r="C76" s="27" t="s">
        <v>303</v>
      </c>
      <c r="D76" s="25" t="s">
        <v>409</v>
      </c>
      <c r="E76" s="25" t="s">
        <v>108</v>
      </c>
      <c r="F76" s="25" t="s">
        <v>116</v>
      </c>
      <c r="G76" s="25" t="s">
        <v>189</v>
      </c>
      <c r="H76" s="25" t="s">
        <v>306</v>
      </c>
      <c r="I76" s="28">
        <v>3299331</v>
      </c>
      <c r="J76" s="98"/>
    </row>
    <row r="77" spans="1:10" s="32" customFormat="1" ht="25.5" x14ac:dyDescent="0.2">
      <c r="A77" s="83">
        <v>44078</v>
      </c>
      <c r="B77" s="27" t="s">
        <v>302</v>
      </c>
      <c r="C77" s="27" t="s">
        <v>303</v>
      </c>
      <c r="D77" s="25" t="s">
        <v>409</v>
      </c>
      <c r="E77" s="25" t="s">
        <v>108</v>
      </c>
      <c r="F77" s="25" t="s">
        <v>368</v>
      </c>
      <c r="G77" s="25" t="s">
        <v>449</v>
      </c>
      <c r="H77" s="25" t="s">
        <v>306</v>
      </c>
      <c r="I77" s="28">
        <v>2958143</v>
      </c>
      <c r="J77" s="98"/>
    </row>
    <row r="78" spans="1:10" s="32" customFormat="1" ht="25.5" x14ac:dyDescent="0.2">
      <c r="A78" s="83">
        <v>44080</v>
      </c>
      <c r="B78" s="27" t="s">
        <v>302</v>
      </c>
      <c r="C78" s="27" t="s">
        <v>303</v>
      </c>
      <c r="D78" s="25" t="s">
        <v>410</v>
      </c>
      <c r="E78" s="25" t="s">
        <v>108</v>
      </c>
      <c r="F78" s="25" t="s">
        <v>113</v>
      </c>
      <c r="G78" s="25" t="s">
        <v>296</v>
      </c>
      <c r="H78" s="25" t="s">
        <v>306</v>
      </c>
      <c r="I78" s="28">
        <v>3241850</v>
      </c>
      <c r="J78" s="98"/>
    </row>
    <row r="79" spans="1:10" s="32" customFormat="1" ht="25.5" x14ac:dyDescent="0.2">
      <c r="A79" s="83">
        <v>44083</v>
      </c>
      <c r="B79" s="27" t="s">
        <v>302</v>
      </c>
      <c r="C79" s="27" t="s">
        <v>303</v>
      </c>
      <c r="D79" s="25" t="s">
        <v>409</v>
      </c>
      <c r="E79" s="25" t="s">
        <v>108</v>
      </c>
      <c r="F79" s="25" t="s">
        <v>81</v>
      </c>
      <c r="G79" s="25" t="s">
        <v>179</v>
      </c>
      <c r="H79" s="25" t="s">
        <v>306</v>
      </c>
      <c r="I79" s="28">
        <v>3371356</v>
      </c>
      <c r="J79" s="98"/>
    </row>
    <row r="80" spans="1:10" s="32" customFormat="1" ht="25.5" x14ac:dyDescent="0.2">
      <c r="A80" s="83">
        <v>44085</v>
      </c>
      <c r="B80" s="27" t="s">
        <v>302</v>
      </c>
      <c r="C80" s="27" t="s">
        <v>303</v>
      </c>
      <c r="D80" s="25" t="s">
        <v>410</v>
      </c>
      <c r="E80" s="25" t="s">
        <v>108</v>
      </c>
      <c r="F80" s="25" t="s">
        <v>113</v>
      </c>
      <c r="G80" s="25" t="s">
        <v>255</v>
      </c>
      <c r="H80" s="25" t="s">
        <v>306</v>
      </c>
      <c r="I80" s="28">
        <v>3708739</v>
      </c>
      <c r="J80" s="98"/>
    </row>
    <row r="81" spans="1:10" s="32" customFormat="1" ht="25.5" x14ac:dyDescent="0.2">
      <c r="A81" s="83">
        <v>44088</v>
      </c>
      <c r="B81" s="27" t="s">
        <v>302</v>
      </c>
      <c r="C81" s="27" t="s">
        <v>303</v>
      </c>
      <c r="D81" s="25" t="s">
        <v>409</v>
      </c>
      <c r="E81" s="25" t="s">
        <v>108</v>
      </c>
      <c r="F81" s="25" t="s">
        <v>69</v>
      </c>
      <c r="G81" s="25" t="s">
        <v>434</v>
      </c>
      <c r="H81" s="25" t="s">
        <v>306</v>
      </c>
      <c r="I81" s="28">
        <v>3734751</v>
      </c>
      <c r="J81" s="98"/>
    </row>
    <row r="82" spans="1:10" s="32" customFormat="1" ht="25.5" x14ac:dyDescent="0.2">
      <c r="A82" s="83">
        <v>44091</v>
      </c>
      <c r="B82" s="27" t="s">
        <v>302</v>
      </c>
      <c r="C82" s="27" t="s">
        <v>303</v>
      </c>
      <c r="D82" s="25" t="s">
        <v>409</v>
      </c>
      <c r="E82" s="25" t="s">
        <v>108</v>
      </c>
      <c r="F82" s="25" t="s">
        <v>72</v>
      </c>
      <c r="G82" s="25" t="s">
        <v>512</v>
      </c>
      <c r="H82" s="25" t="s">
        <v>306</v>
      </c>
      <c r="I82" s="28">
        <v>3686527</v>
      </c>
      <c r="J82" s="98"/>
    </row>
    <row r="83" spans="1:10" s="32" customFormat="1" ht="25.5" x14ac:dyDescent="0.2">
      <c r="A83" s="83">
        <v>44093</v>
      </c>
      <c r="B83" s="27" t="s">
        <v>302</v>
      </c>
      <c r="C83" s="27" t="s">
        <v>303</v>
      </c>
      <c r="D83" s="25" t="s">
        <v>409</v>
      </c>
      <c r="E83" s="25" t="s">
        <v>108</v>
      </c>
      <c r="F83" s="25" t="s">
        <v>69</v>
      </c>
      <c r="G83" s="25" t="s">
        <v>551</v>
      </c>
      <c r="H83" s="25" t="s">
        <v>306</v>
      </c>
      <c r="I83" s="28">
        <v>3118583</v>
      </c>
      <c r="J83" s="98"/>
    </row>
    <row r="84" spans="1:10" s="32" customFormat="1" ht="25.5" x14ac:dyDescent="0.2">
      <c r="A84" s="83">
        <v>44097</v>
      </c>
      <c r="B84" s="27" t="s">
        <v>302</v>
      </c>
      <c r="C84" s="27" t="s">
        <v>303</v>
      </c>
      <c r="D84" s="25" t="s">
        <v>410</v>
      </c>
      <c r="E84" s="25" t="s">
        <v>108</v>
      </c>
      <c r="F84" s="25" t="s">
        <v>113</v>
      </c>
      <c r="G84" s="25" t="s">
        <v>374</v>
      </c>
      <c r="H84" s="25" t="s">
        <v>306</v>
      </c>
      <c r="I84" s="28">
        <v>3330980</v>
      </c>
      <c r="J84" s="98"/>
    </row>
    <row r="85" spans="1:10" s="17" customFormat="1" ht="26.25" thickBot="1" x14ac:dyDescent="0.25">
      <c r="A85" s="164">
        <v>44100</v>
      </c>
      <c r="B85" s="165" t="s">
        <v>302</v>
      </c>
      <c r="C85" s="165" t="s">
        <v>303</v>
      </c>
      <c r="D85" s="166" t="s">
        <v>409</v>
      </c>
      <c r="E85" s="166" t="s">
        <v>108</v>
      </c>
      <c r="F85" s="166" t="s">
        <v>68</v>
      </c>
      <c r="G85" s="166" t="s">
        <v>235</v>
      </c>
      <c r="H85" s="166" t="s">
        <v>306</v>
      </c>
      <c r="I85" s="167">
        <v>3511757</v>
      </c>
      <c r="J85" s="168"/>
    </row>
    <row r="86" spans="1:10" s="32" customFormat="1" ht="25.5" x14ac:dyDescent="0.2">
      <c r="A86" s="83">
        <v>44102</v>
      </c>
      <c r="B86" s="27" t="s">
        <v>302</v>
      </c>
      <c r="C86" s="27" t="s">
        <v>303</v>
      </c>
      <c r="D86" s="25" t="s">
        <v>409</v>
      </c>
      <c r="E86" s="25" t="s">
        <v>108</v>
      </c>
      <c r="F86" s="25" t="s">
        <v>304</v>
      </c>
      <c r="G86" s="25" t="s">
        <v>552</v>
      </c>
      <c r="H86" s="25" t="s">
        <v>306</v>
      </c>
      <c r="I86" s="28">
        <v>3551340</v>
      </c>
      <c r="J86" s="98"/>
    </row>
    <row r="87" spans="1:10" s="32" customFormat="1" ht="25.5" x14ac:dyDescent="0.2">
      <c r="A87" s="83">
        <v>44106</v>
      </c>
      <c r="B87" s="27" t="s">
        <v>302</v>
      </c>
      <c r="C87" s="27" t="s">
        <v>303</v>
      </c>
      <c r="D87" s="25" t="s">
        <v>409</v>
      </c>
      <c r="E87" s="25" t="s">
        <v>108</v>
      </c>
      <c r="F87" s="25" t="s">
        <v>177</v>
      </c>
      <c r="G87" s="25" t="s">
        <v>260</v>
      </c>
      <c r="H87" s="25" t="s">
        <v>306</v>
      </c>
      <c r="I87" s="28">
        <v>3776433</v>
      </c>
      <c r="J87" s="98"/>
    </row>
    <row r="88" spans="1:10" s="32" customFormat="1" ht="25.5" x14ac:dyDescent="0.2">
      <c r="A88" s="83">
        <v>44108</v>
      </c>
      <c r="B88" s="27" t="s">
        <v>302</v>
      </c>
      <c r="C88" s="27" t="s">
        <v>303</v>
      </c>
      <c r="D88" s="25" t="s">
        <v>409</v>
      </c>
      <c r="E88" s="25" t="s">
        <v>108</v>
      </c>
      <c r="F88" s="25" t="s">
        <v>331</v>
      </c>
      <c r="G88" s="25" t="s">
        <v>533</v>
      </c>
      <c r="H88" s="25" t="s">
        <v>306</v>
      </c>
      <c r="I88" s="28">
        <v>3148085</v>
      </c>
      <c r="J88" s="98"/>
    </row>
    <row r="89" spans="1:10" s="32" customFormat="1" ht="25.5" x14ac:dyDescent="0.2">
      <c r="A89" s="83">
        <v>44111</v>
      </c>
      <c r="B89" s="27" t="s">
        <v>302</v>
      </c>
      <c r="C89" s="27" t="s">
        <v>303</v>
      </c>
      <c r="D89" s="25" t="s">
        <v>409</v>
      </c>
      <c r="E89" s="25" t="s">
        <v>108</v>
      </c>
      <c r="F89" s="25" t="s">
        <v>69</v>
      </c>
      <c r="G89" s="25" t="s">
        <v>546</v>
      </c>
      <c r="H89" s="25" t="s">
        <v>306</v>
      </c>
      <c r="I89" s="28">
        <v>3564414</v>
      </c>
      <c r="J89" s="98"/>
    </row>
    <row r="90" spans="1:10" s="32" customFormat="1" ht="25.5" x14ac:dyDescent="0.2">
      <c r="A90" s="83">
        <v>44115</v>
      </c>
      <c r="B90" s="27" t="s">
        <v>302</v>
      </c>
      <c r="C90" s="27" t="s">
        <v>303</v>
      </c>
      <c r="D90" s="25" t="s">
        <v>409</v>
      </c>
      <c r="E90" s="25" t="s">
        <v>108</v>
      </c>
      <c r="F90" s="25" t="s">
        <v>241</v>
      </c>
      <c r="G90" s="25" t="s">
        <v>434</v>
      </c>
      <c r="H90" s="25" t="s">
        <v>306</v>
      </c>
      <c r="I90" s="28">
        <v>3719924</v>
      </c>
      <c r="J90" s="98"/>
    </row>
    <row r="91" spans="1:10" s="32" customFormat="1" ht="25.5" x14ac:dyDescent="0.2">
      <c r="A91" s="83">
        <v>44116</v>
      </c>
      <c r="B91" s="27" t="s">
        <v>302</v>
      </c>
      <c r="C91" s="27" t="s">
        <v>303</v>
      </c>
      <c r="D91" s="25" t="s">
        <v>410</v>
      </c>
      <c r="E91" s="25" t="s">
        <v>108</v>
      </c>
      <c r="F91" s="25" t="s">
        <v>185</v>
      </c>
      <c r="G91" s="25" t="s">
        <v>561</v>
      </c>
      <c r="H91" s="25" t="s">
        <v>306</v>
      </c>
      <c r="I91" s="28">
        <v>3104657</v>
      </c>
      <c r="J91" s="98"/>
    </row>
    <row r="92" spans="1:10" s="32" customFormat="1" ht="25.5" x14ac:dyDescent="0.2">
      <c r="A92" s="83">
        <v>44117</v>
      </c>
      <c r="B92" s="27" t="s">
        <v>302</v>
      </c>
      <c r="C92" s="27" t="s">
        <v>303</v>
      </c>
      <c r="D92" s="25" t="s">
        <v>409</v>
      </c>
      <c r="E92" s="25" t="s">
        <v>108</v>
      </c>
      <c r="F92" s="25" t="s">
        <v>177</v>
      </c>
      <c r="G92" s="25" t="s">
        <v>239</v>
      </c>
      <c r="H92" s="25" t="s">
        <v>306</v>
      </c>
      <c r="I92" s="28">
        <v>2948544</v>
      </c>
      <c r="J92" s="98"/>
    </row>
    <row r="93" spans="1:10" s="32" customFormat="1" ht="25.5" x14ac:dyDescent="0.2">
      <c r="A93" s="83">
        <v>44120</v>
      </c>
      <c r="B93" s="27" t="s">
        <v>302</v>
      </c>
      <c r="C93" s="27" t="s">
        <v>303</v>
      </c>
      <c r="D93" s="25" t="s">
        <v>409</v>
      </c>
      <c r="E93" s="25" t="s">
        <v>108</v>
      </c>
      <c r="F93" s="25" t="s">
        <v>68</v>
      </c>
      <c r="G93" s="25" t="s">
        <v>457</v>
      </c>
      <c r="H93" s="25" t="s">
        <v>306</v>
      </c>
      <c r="I93" s="28">
        <v>3677271</v>
      </c>
      <c r="J93" s="98"/>
    </row>
    <row r="94" spans="1:10" s="32" customFormat="1" ht="25.5" x14ac:dyDescent="0.2">
      <c r="A94" s="83">
        <v>44122</v>
      </c>
      <c r="B94" s="27" t="s">
        <v>302</v>
      </c>
      <c r="C94" s="27" t="s">
        <v>303</v>
      </c>
      <c r="D94" s="25" t="s">
        <v>410</v>
      </c>
      <c r="E94" s="25" t="s">
        <v>108</v>
      </c>
      <c r="F94" s="25" t="s">
        <v>113</v>
      </c>
      <c r="G94" s="25" t="s">
        <v>386</v>
      </c>
      <c r="H94" s="25" t="s">
        <v>306</v>
      </c>
      <c r="I94" s="28">
        <v>3246390</v>
      </c>
      <c r="J94" s="98"/>
    </row>
    <row r="95" spans="1:10" s="32" customFormat="1" ht="25.5" x14ac:dyDescent="0.2">
      <c r="A95" s="83">
        <v>44124</v>
      </c>
      <c r="B95" s="27" t="s">
        <v>302</v>
      </c>
      <c r="C95" s="27" t="s">
        <v>303</v>
      </c>
      <c r="D95" s="25" t="s">
        <v>409</v>
      </c>
      <c r="E95" s="25" t="s">
        <v>108</v>
      </c>
      <c r="F95" s="25" t="s">
        <v>81</v>
      </c>
      <c r="G95" s="25" t="s">
        <v>372</v>
      </c>
      <c r="H95" s="25" t="s">
        <v>306</v>
      </c>
      <c r="I95" s="28">
        <v>3342260</v>
      </c>
      <c r="J95" s="98"/>
    </row>
    <row r="96" spans="1:10" s="32" customFormat="1" ht="25.5" x14ac:dyDescent="0.2">
      <c r="A96" s="83">
        <v>44127</v>
      </c>
      <c r="B96" s="27" t="s">
        <v>302</v>
      </c>
      <c r="C96" s="27" t="s">
        <v>303</v>
      </c>
      <c r="D96" s="25" t="s">
        <v>409</v>
      </c>
      <c r="E96" s="25" t="s">
        <v>108</v>
      </c>
      <c r="F96" s="25" t="s">
        <v>124</v>
      </c>
      <c r="G96" s="25" t="s">
        <v>551</v>
      </c>
      <c r="H96" s="25" t="s">
        <v>306</v>
      </c>
      <c r="I96" s="28">
        <v>3493845</v>
      </c>
      <c r="J96" s="98"/>
    </row>
    <row r="97" spans="1:10" s="32" customFormat="1" ht="25.5" x14ac:dyDescent="0.2">
      <c r="A97" s="83">
        <v>44129</v>
      </c>
      <c r="B97" s="27" t="s">
        <v>302</v>
      </c>
      <c r="C97" s="27" t="s">
        <v>303</v>
      </c>
      <c r="D97" s="25" t="s">
        <v>409</v>
      </c>
      <c r="E97" s="25" t="s">
        <v>108</v>
      </c>
      <c r="F97" s="25" t="s">
        <v>124</v>
      </c>
      <c r="G97" s="25" t="s">
        <v>158</v>
      </c>
      <c r="H97" s="25" t="s">
        <v>306</v>
      </c>
      <c r="I97" s="28">
        <v>3298502</v>
      </c>
      <c r="J97" s="98"/>
    </row>
    <row r="98" spans="1:10" s="32" customFormat="1" ht="25.5" x14ac:dyDescent="0.2">
      <c r="A98" s="83">
        <v>44132</v>
      </c>
      <c r="B98" s="27" t="s">
        <v>302</v>
      </c>
      <c r="C98" s="27" t="s">
        <v>303</v>
      </c>
      <c r="D98" s="25" t="s">
        <v>409</v>
      </c>
      <c r="E98" s="25" t="s">
        <v>108</v>
      </c>
      <c r="F98" s="25" t="s">
        <v>124</v>
      </c>
      <c r="G98" s="25" t="s">
        <v>143</v>
      </c>
      <c r="H98" s="25" t="s">
        <v>306</v>
      </c>
      <c r="I98" s="28">
        <v>3234317</v>
      </c>
      <c r="J98" s="98"/>
    </row>
    <row r="99" spans="1:10" s="32" customFormat="1" ht="26.25" thickBot="1" x14ac:dyDescent="0.25">
      <c r="A99" s="83">
        <v>44135</v>
      </c>
      <c r="B99" s="27" t="s">
        <v>302</v>
      </c>
      <c r="C99" s="27" t="s">
        <v>303</v>
      </c>
      <c r="D99" s="25" t="s">
        <v>409</v>
      </c>
      <c r="E99" s="25" t="s">
        <v>108</v>
      </c>
      <c r="F99" s="25" t="s">
        <v>68</v>
      </c>
      <c r="G99" s="25" t="s">
        <v>563</v>
      </c>
      <c r="H99" s="25" t="s">
        <v>306</v>
      </c>
      <c r="I99" s="28">
        <v>3561820</v>
      </c>
      <c r="J99" s="98"/>
    </row>
    <row r="100" spans="1:10" ht="17.25" customHeight="1" thickBot="1" x14ac:dyDescent="0.25">
      <c r="A100" s="112" t="s">
        <v>322</v>
      </c>
      <c r="B100" s="113"/>
      <c r="C100" s="113"/>
      <c r="D100" s="113"/>
      <c r="E100" s="113"/>
      <c r="F100" s="113"/>
      <c r="G100" s="113"/>
      <c r="H100" s="60"/>
      <c r="I100" s="137">
        <f>SUM(I11:I99)</f>
        <v>298965204</v>
      </c>
      <c r="J100" s="61"/>
    </row>
    <row r="101" spans="1:10" x14ac:dyDescent="0.2">
      <c r="I101" s="100"/>
    </row>
    <row r="102" spans="1:10" x14ac:dyDescent="0.2">
      <c r="A102" s="115"/>
      <c r="B102" s="110"/>
      <c r="C102" s="110"/>
      <c r="D102" s="110"/>
      <c r="E102" s="110"/>
      <c r="F102" s="116"/>
      <c r="G102" s="110"/>
      <c r="H102" s="31"/>
      <c r="I102" s="101"/>
      <c r="J102" s="17"/>
    </row>
    <row r="103" spans="1:10" ht="14.1" customHeight="1" x14ac:dyDescent="0.2">
      <c r="A103" s="181"/>
      <c r="B103" s="181"/>
      <c r="C103" s="181"/>
      <c r="D103" s="181"/>
      <c r="E103" s="181"/>
      <c r="F103" s="181"/>
      <c r="G103" s="181"/>
      <c r="H103" s="181"/>
      <c r="I103" s="181"/>
      <c r="J103" s="181"/>
    </row>
    <row r="104" spans="1:10" s="90" customFormat="1" ht="14.1" customHeight="1" x14ac:dyDescent="0.2">
      <c r="A104" s="181"/>
      <c r="B104" s="181"/>
      <c r="C104" s="181"/>
      <c r="D104" s="181"/>
      <c r="E104" s="181"/>
      <c r="F104" s="181"/>
      <c r="G104" s="181"/>
      <c r="H104" s="181"/>
      <c r="I104" s="181"/>
      <c r="J104" s="181"/>
    </row>
    <row r="105" spans="1:10" ht="13.5" customHeight="1" x14ac:dyDescent="0.2">
      <c r="A105" s="182"/>
      <c r="B105" s="182"/>
      <c r="C105" s="182"/>
      <c r="D105" s="182"/>
      <c r="E105" s="182"/>
      <c r="F105" s="182"/>
      <c r="G105" s="182"/>
      <c r="H105" s="182"/>
      <c r="I105" s="182"/>
      <c r="J105" s="182"/>
    </row>
    <row r="106" spans="1:10" ht="13.5" customHeight="1" x14ac:dyDescent="0.2">
      <c r="A106" s="182"/>
      <c r="B106" s="182"/>
      <c r="C106" s="182"/>
      <c r="D106" s="182"/>
      <c r="E106" s="182"/>
      <c r="F106" s="182"/>
      <c r="G106" s="182"/>
      <c r="H106" s="182"/>
      <c r="I106" s="182"/>
      <c r="J106" s="182"/>
    </row>
    <row r="107" spans="1:10" ht="13.5" customHeight="1" x14ac:dyDescent="0.2">
      <c r="A107" s="117"/>
      <c r="B107" s="117"/>
      <c r="C107" s="117"/>
      <c r="D107" s="117"/>
      <c r="E107" s="117"/>
      <c r="F107" s="117"/>
      <c r="G107" s="117"/>
      <c r="H107" s="92"/>
      <c r="I107" s="92"/>
      <c r="J107" s="92"/>
    </row>
    <row r="108" spans="1:10" s="17" customFormat="1" ht="12.95" customHeight="1" x14ac:dyDescent="0.2">
      <c r="A108" s="180"/>
      <c r="B108" s="180"/>
      <c r="C108" s="180"/>
      <c r="D108" s="180"/>
      <c r="E108" s="180"/>
      <c r="F108" s="180"/>
      <c r="G108" s="180"/>
      <c r="H108" s="180"/>
      <c r="I108" s="180"/>
      <c r="J108" s="180"/>
    </row>
    <row r="111" spans="1:10" x14ac:dyDescent="0.2">
      <c r="G111" s="118"/>
      <c r="H111" s="99"/>
    </row>
    <row r="112" spans="1:10" x14ac:dyDescent="0.2">
      <c r="G112" s="118"/>
      <c r="H112" s="99"/>
      <c r="I112" s="100"/>
    </row>
    <row r="114" spans="1:11" x14ac:dyDescent="0.2">
      <c r="I114" s="100"/>
    </row>
    <row r="121" spans="1:11" s="114" customFormat="1" x14ac:dyDescent="0.2">
      <c r="A121" s="114" t="s">
        <v>85</v>
      </c>
      <c r="H121" s="30"/>
      <c r="I121" s="30"/>
      <c r="J121" s="30"/>
      <c r="K121" s="30"/>
    </row>
  </sheetData>
  <sortState ref="A11:J99">
    <sortCondition ref="A11:A99"/>
    <sortCondition ref="D11:D99"/>
    <sortCondition ref="F11:F99"/>
  </sortState>
  <mergeCells count="5">
    <mergeCell ref="A108:J108"/>
    <mergeCell ref="A103:J103"/>
    <mergeCell ref="A104:J104"/>
    <mergeCell ref="A105:J105"/>
    <mergeCell ref="A106:J106"/>
  </mergeCells>
  <printOptions horizontalCentered="1"/>
  <pageMargins left="0" right="0.75" top="0.5" bottom="0" header="0.5" footer="0.5"/>
  <pageSetup scale="54" fitToHeight="10" orientation="landscape" r:id="rId1"/>
  <headerFooter alignWithMargins="0">
    <oddFooter>&amp;L&amp;G</oddFooter>
  </headerFooter>
  <rowBreaks count="3" manualBreakCount="3">
    <brk id="35" max="9" man="1"/>
    <brk id="60" max="9" man="1"/>
    <brk id="85" max="9"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2"/>
  <sheetViews>
    <sheetView zoomScaleNormal="100" workbookViewId="0"/>
  </sheetViews>
  <sheetFormatPr defaultColWidth="9.140625" defaultRowHeight="12.75" x14ac:dyDescent="0.2"/>
  <cols>
    <col min="1" max="1" width="17.85546875" style="114" customWidth="1"/>
    <col min="2" max="2" width="34.7109375" style="114" customWidth="1"/>
    <col min="3" max="3" width="34" style="114" bestFit="1" customWidth="1"/>
    <col min="4" max="4" width="15" style="114" customWidth="1"/>
    <col min="5" max="5" width="14" style="114" customWidth="1"/>
    <col min="6" max="6" width="17.7109375" style="114" customWidth="1"/>
    <col min="7" max="7" width="22.5703125" style="114" customWidth="1"/>
    <col min="8" max="8" width="28" style="30" customWidth="1"/>
    <col min="9" max="9" width="17" style="30" bestFit="1" customWidth="1"/>
    <col min="10" max="10" width="11.140625" style="30" bestFit="1" customWidth="1"/>
    <col min="11" max="11" width="9.140625" style="30"/>
    <col min="12" max="12" width="10.140625" style="30" bestFit="1" customWidth="1"/>
    <col min="13" max="16384" width="9.140625" style="30"/>
  </cols>
  <sheetData>
    <row r="1" spans="1:13" ht="12.75" customHeight="1" x14ac:dyDescent="0.2">
      <c r="A1" s="109" t="s">
        <v>0</v>
      </c>
      <c r="B1" s="110"/>
      <c r="C1" s="110"/>
      <c r="D1" s="110"/>
      <c r="E1" s="110"/>
      <c r="F1" s="110"/>
      <c r="G1" s="110"/>
      <c r="H1" s="1"/>
      <c r="I1" s="1"/>
    </row>
    <row r="2" spans="1:13" ht="12.75" customHeight="1" x14ac:dyDescent="0.2">
      <c r="A2" s="109" t="s">
        <v>60</v>
      </c>
      <c r="B2" s="110"/>
      <c r="C2" s="110"/>
      <c r="D2" s="110"/>
      <c r="E2" s="110"/>
      <c r="F2" s="110"/>
      <c r="G2" s="110"/>
      <c r="H2" s="1"/>
      <c r="I2" s="1"/>
    </row>
    <row r="3" spans="1:13" ht="12.75" customHeight="1" x14ac:dyDescent="0.2">
      <c r="A3" s="109" t="s">
        <v>247</v>
      </c>
      <c r="B3" s="110"/>
      <c r="C3" s="110"/>
      <c r="D3" s="110"/>
      <c r="E3" s="110"/>
      <c r="F3" s="110"/>
      <c r="G3" s="110"/>
      <c r="H3" s="1"/>
      <c r="I3" s="1"/>
    </row>
    <row r="4" spans="1:13" ht="12.75" customHeight="1" x14ac:dyDescent="0.2">
      <c r="A4" s="109" t="s">
        <v>57</v>
      </c>
      <c r="B4" s="110"/>
      <c r="C4" s="110"/>
      <c r="D4" s="110"/>
      <c r="E4" s="110"/>
      <c r="F4" s="110"/>
      <c r="G4" s="110"/>
      <c r="H4" s="1"/>
      <c r="I4" s="1"/>
    </row>
    <row r="5" spans="1:13" ht="12.75" customHeight="1" x14ac:dyDescent="0.2">
      <c r="A5" s="109" t="s">
        <v>67</v>
      </c>
      <c r="B5" s="110"/>
      <c r="C5" s="110"/>
      <c r="D5" s="110"/>
      <c r="E5" s="110"/>
      <c r="F5" s="110"/>
      <c r="G5" s="110"/>
      <c r="H5" s="1"/>
      <c r="I5" s="1"/>
    </row>
    <row r="6" spans="1:13" ht="12.75" customHeight="1" x14ac:dyDescent="0.2">
      <c r="A6" s="109" t="s">
        <v>11</v>
      </c>
      <c r="B6" s="110"/>
      <c r="C6" s="110"/>
      <c r="D6" s="110"/>
      <c r="E6" s="110"/>
      <c r="F6" s="110"/>
      <c r="G6" s="110"/>
      <c r="H6" s="1"/>
      <c r="I6" s="1"/>
    </row>
    <row r="7" spans="1:13" ht="12.75" customHeight="1" x14ac:dyDescent="0.2">
      <c r="A7" s="110"/>
      <c r="B7" s="110"/>
      <c r="C7" s="110"/>
      <c r="D7" s="110"/>
      <c r="E7" s="110"/>
      <c r="F7" s="110"/>
      <c r="G7" s="110"/>
      <c r="H7" s="1"/>
      <c r="I7" s="1"/>
    </row>
    <row r="8" spans="1:13" ht="24" customHeight="1" x14ac:dyDescent="0.2">
      <c r="A8" s="125" t="s">
        <v>12</v>
      </c>
      <c r="B8" s="122"/>
      <c r="C8" s="122"/>
      <c r="D8" s="122"/>
      <c r="E8" s="122"/>
      <c r="F8" s="122"/>
      <c r="G8" s="122"/>
      <c r="H8" s="122"/>
      <c r="I8" s="122"/>
      <c r="J8" s="122"/>
    </row>
    <row r="9" spans="1:13" ht="13.5" thickBot="1" x14ac:dyDescent="0.25">
      <c r="A9" s="111"/>
      <c r="B9" s="111"/>
      <c r="C9" s="111"/>
      <c r="D9" s="111"/>
      <c r="E9" s="111"/>
      <c r="F9" s="111"/>
      <c r="G9" s="111"/>
      <c r="H9" s="1"/>
      <c r="I9" s="1"/>
      <c r="J9" s="95" t="s">
        <v>398</v>
      </c>
    </row>
    <row r="10" spans="1:13" ht="43.5" customHeight="1" thickBot="1" x14ac:dyDescent="0.25">
      <c r="A10" s="134" t="s">
        <v>25</v>
      </c>
      <c r="B10" s="135" t="s">
        <v>4</v>
      </c>
      <c r="C10" s="135" t="s">
        <v>52</v>
      </c>
      <c r="D10" s="135" t="s">
        <v>21</v>
      </c>
      <c r="E10" s="135" t="s">
        <v>107</v>
      </c>
      <c r="F10" s="135" t="s">
        <v>26</v>
      </c>
      <c r="G10" s="135" t="s">
        <v>3</v>
      </c>
      <c r="H10" s="135" t="s">
        <v>27</v>
      </c>
      <c r="I10" s="135" t="s">
        <v>73</v>
      </c>
      <c r="J10" s="136" t="s">
        <v>32</v>
      </c>
    </row>
    <row r="11" spans="1:13" s="17" customFormat="1" ht="15.95" customHeight="1" x14ac:dyDescent="0.2">
      <c r="A11" s="83">
        <v>43834</v>
      </c>
      <c r="B11" s="27" t="s">
        <v>393</v>
      </c>
      <c r="C11" s="27" t="s">
        <v>466</v>
      </c>
      <c r="D11" s="25" t="s">
        <v>421</v>
      </c>
      <c r="E11" s="25" t="s">
        <v>108</v>
      </c>
      <c r="F11" s="25" t="s">
        <v>113</v>
      </c>
      <c r="G11" s="25" t="s">
        <v>422</v>
      </c>
      <c r="H11" s="25" t="s">
        <v>394</v>
      </c>
      <c r="I11" s="28">
        <v>3028055</v>
      </c>
      <c r="J11" s="98" t="s">
        <v>58</v>
      </c>
      <c r="L11" s="119"/>
      <c r="M11" s="119"/>
    </row>
    <row r="12" spans="1:13" s="17" customFormat="1" ht="15.95" customHeight="1" x14ac:dyDescent="0.2">
      <c r="A12" s="83">
        <v>43837</v>
      </c>
      <c r="B12" s="27" t="s">
        <v>393</v>
      </c>
      <c r="C12" s="27" t="s">
        <v>468</v>
      </c>
      <c r="D12" s="25" t="s">
        <v>421</v>
      </c>
      <c r="E12" s="25" t="s">
        <v>108</v>
      </c>
      <c r="F12" s="25" t="s">
        <v>81</v>
      </c>
      <c r="G12" s="25" t="s">
        <v>287</v>
      </c>
      <c r="H12" s="25" t="s">
        <v>394</v>
      </c>
      <c r="I12" s="28">
        <v>3273381</v>
      </c>
      <c r="J12" s="98" t="s">
        <v>58</v>
      </c>
      <c r="L12" s="119"/>
      <c r="M12" s="119"/>
    </row>
    <row r="13" spans="1:13" s="17" customFormat="1" ht="15.95" customHeight="1" x14ac:dyDescent="0.2">
      <c r="A13" s="83">
        <v>43847</v>
      </c>
      <c r="B13" s="27" t="s">
        <v>393</v>
      </c>
      <c r="C13" s="27" t="s">
        <v>466</v>
      </c>
      <c r="D13" s="25" t="s">
        <v>421</v>
      </c>
      <c r="E13" s="25" t="s">
        <v>108</v>
      </c>
      <c r="F13" s="25" t="s">
        <v>304</v>
      </c>
      <c r="G13" s="25" t="s">
        <v>282</v>
      </c>
      <c r="H13" s="25" t="s">
        <v>394</v>
      </c>
      <c r="I13" s="28">
        <v>2741222</v>
      </c>
      <c r="J13" s="98" t="s">
        <v>58</v>
      </c>
      <c r="L13" s="119"/>
      <c r="M13" s="119"/>
    </row>
    <row r="14" spans="1:13" s="17" customFormat="1" ht="15.95" customHeight="1" x14ac:dyDescent="0.2">
      <c r="A14" s="83">
        <v>43847</v>
      </c>
      <c r="B14" s="27" t="s">
        <v>393</v>
      </c>
      <c r="C14" s="27" t="s">
        <v>466</v>
      </c>
      <c r="D14" s="25" t="s">
        <v>421</v>
      </c>
      <c r="E14" s="25" t="s">
        <v>108</v>
      </c>
      <c r="F14" s="25" t="s">
        <v>241</v>
      </c>
      <c r="G14" s="25" t="s">
        <v>282</v>
      </c>
      <c r="H14" s="25" t="s">
        <v>394</v>
      </c>
      <c r="I14" s="28">
        <v>841408</v>
      </c>
      <c r="J14" s="98" t="s">
        <v>58</v>
      </c>
      <c r="L14" s="119"/>
      <c r="M14" s="119"/>
    </row>
    <row r="15" spans="1:13" s="17" customFormat="1" ht="15.95" customHeight="1" x14ac:dyDescent="0.2">
      <c r="A15" s="83">
        <v>43848</v>
      </c>
      <c r="B15" s="27" t="s">
        <v>393</v>
      </c>
      <c r="C15" s="27" t="s">
        <v>466</v>
      </c>
      <c r="D15" s="25" t="s">
        <v>421</v>
      </c>
      <c r="E15" s="25" t="s">
        <v>108</v>
      </c>
      <c r="F15" s="25" t="s">
        <v>286</v>
      </c>
      <c r="G15" s="25" t="s">
        <v>345</v>
      </c>
      <c r="H15" s="25" t="s">
        <v>394</v>
      </c>
      <c r="I15" s="28">
        <v>3282392</v>
      </c>
      <c r="J15" s="98"/>
      <c r="L15" s="119"/>
      <c r="M15" s="119"/>
    </row>
    <row r="16" spans="1:13" s="17" customFormat="1" ht="15.95" customHeight="1" x14ac:dyDescent="0.2">
      <c r="A16" s="83">
        <v>43850</v>
      </c>
      <c r="B16" s="27" t="s">
        <v>393</v>
      </c>
      <c r="C16" s="27" t="s">
        <v>466</v>
      </c>
      <c r="D16" s="25" t="s">
        <v>421</v>
      </c>
      <c r="E16" s="25" t="s">
        <v>108</v>
      </c>
      <c r="F16" s="25" t="s">
        <v>373</v>
      </c>
      <c r="G16" s="25" t="s">
        <v>413</v>
      </c>
      <c r="H16" s="25" t="s">
        <v>394</v>
      </c>
      <c r="I16" s="28">
        <v>3289532</v>
      </c>
      <c r="J16" s="98" t="s">
        <v>366</v>
      </c>
      <c r="L16" s="119"/>
      <c r="M16" s="119"/>
    </row>
    <row r="17" spans="1:13" s="17" customFormat="1" ht="15.95" customHeight="1" x14ac:dyDescent="0.2">
      <c r="A17" s="83">
        <v>43851</v>
      </c>
      <c r="B17" s="27" t="s">
        <v>393</v>
      </c>
      <c r="C17" s="27" t="s">
        <v>466</v>
      </c>
      <c r="D17" s="25" t="s">
        <v>421</v>
      </c>
      <c r="E17" s="25" t="s">
        <v>108</v>
      </c>
      <c r="F17" s="25" t="s">
        <v>124</v>
      </c>
      <c r="G17" s="25" t="s">
        <v>143</v>
      </c>
      <c r="H17" s="25" t="s">
        <v>394</v>
      </c>
      <c r="I17" s="28">
        <v>3328759</v>
      </c>
      <c r="J17" s="98"/>
      <c r="L17" s="119"/>
      <c r="M17" s="119"/>
    </row>
    <row r="18" spans="1:13" s="17" customFormat="1" ht="15.95" customHeight="1" x14ac:dyDescent="0.2">
      <c r="A18" s="83">
        <v>43855</v>
      </c>
      <c r="B18" s="27" t="s">
        <v>393</v>
      </c>
      <c r="C18" s="27" t="s">
        <v>466</v>
      </c>
      <c r="D18" s="25" t="s">
        <v>421</v>
      </c>
      <c r="E18" s="25" t="s">
        <v>108</v>
      </c>
      <c r="F18" s="25" t="s">
        <v>68</v>
      </c>
      <c r="G18" s="25" t="s">
        <v>140</v>
      </c>
      <c r="H18" s="25" t="s">
        <v>394</v>
      </c>
      <c r="I18" s="28">
        <v>3308759</v>
      </c>
      <c r="J18" s="98" t="s">
        <v>366</v>
      </c>
      <c r="L18" s="119"/>
      <c r="M18" s="119"/>
    </row>
    <row r="19" spans="1:13" s="17" customFormat="1" ht="15.95" customHeight="1" x14ac:dyDescent="0.2">
      <c r="A19" s="83">
        <v>43859</v>
      </c>
      <c r="B19" s="27" t="s">
        <v>393</v>
      </c>
      <c r="C19" s="27" t="s">
        <v>466</v>
      </c>
      <c r="D19" s="25" t="s">
        <v>392</v>
      </c>
      <c r="E19" s="25" t="s">
        <v>194</v>
      </c>
      <c r="F19" s="25" t="s">
        <v>81</v>
      </c>
      <c r="G19" s="25" t="s">
        <v>395</v>
      </c>
      <c r="H19" s="25" t="s">
        <v>394</v>
      </c>
      <c r="I19" s="28">
        <v>3566911</v>
      </c>
      <c r="J19" s="98" t="s">
        <v>366</v>
      </c>
      <c r="L19" s="119"/>
      <c r="M19" s="119"/>
    </row>
    <row r="20" spans="1:13" s="17" customFormat="1" ht="15.95" customHeight="1" x14ac:dyDescent="0.2">
      <c r="A20" s="83">
        <v>43863</v>
      </c>
      <c r="B20" s="27" t="s">
        <v>393</v>
      </c>
      <c r="C20" s="27" t="s">
        <v>468</v>
      </c>
      <c r="D20" s="25" t="s">
        <v>421</v>
      </c>
      <c r="E20" s="25" t="s">
        <v>108</v>
      </c>
      <c r="F20" s="25" t="s">
        <v>124</v>
      </c>
      <c r="G20" s="25" t="s">
        <v>374</v>
      </c>
      <c r="H20" s="25" t="s">
        <v>394</v>
      </c>
      <c r="I20" s="28">
        <v>3307535</v>
      </c>
      <c r="J20" s="98"/>
      <c r="L20" s="119"/>
      <c r="M20" s="119"/>
    </row>
    <row r="21" spans="1:13" s="17" customFormat="1" ht="15.95" customHeight="1" x14ac:dyDescent="0.2">
      <c r="A21" s="83">
        <v>43866</v>
      </c>
      <c r="B21" s="27" t="s">
        <v>393</v>
      </c>
      <c r="C21" s="27" t="s">
        <v>466</v>
      </c>
      <c r="D21" s="25" t="s">
        <v>421</v>
      </c>
      <c r="E21" s="25" t="s">
        <v>108</v>
      </c>
      <c r="F21" s="25" t="s">
        <v>116</v>
      </c>
      <c r="G21" s="25" t="s">
        <v>428</v>
      </c>
      <c r="H21" s="25" t="s">
        <v>394</v>
      </c>
      <c r="I21" s="28">
        <v>3566994</v>
      </c>
      <c r="J21" s="98" t="s">
        <v>366</v>
      </c>
      <c r="L21" s="119"/>
      <c r="M21" s="119"/>
    </row>
    <row r="22" spans="1:13" s="17" customFormat="1" ht="15.95" customHeight="1" x14ac:dyDescent="0.2">
      <c r="A22" s="83">
        <v>43867</v>
      </c>
      <c r="B22" s="27" t="s">
        <v>393</v>
      </c>
      <c r="C22" s="27" t="s">
        <v>466</v>
      </c>
      <c r="D22" s="25" t="s">
        <v>421</v>
      </c>
      <c r="E22" s="25" t="s">
        <v>108</v>
      </c>
      <c r="F22" s="25" t="s">
        <v>197</v>
      </c>
      <c r="G22" s="25" t="s">
        <v>438</v>
      </c>
      <c r="H22" s="25" t="s">
        <v>394</v>
      </c>
      <c r="I22" s="28">
        <v>3498743</v>
      </c>
      <c r="J22" s="98"/>
      <c r="L22" s="119"/>
      <c r="M22" s="119"/>
    </row>
    <row r="23" spans="1:13" s="17" customFormat="1" ht="15.95" customHeight="1" x14ac:dyDescent="0.2">
      <c r="A23" s="83">
        <v>43870</v>
      </c>
      <c r="B23" s="27" t="s">
        <v>393</v>
      </c>
      <c r="C23" s="27" t="s">
        <v>468</v>
      </c>
      <c r="D23" s="25" t="s">
        <v>421</v>
      </c>
      <c r="E23" s="25" t="s">
        <v>108</v>
      </c>
      <c r="F23" s="25" t="s">
        <v>204</v>
      </c>
      <c r="G23" s="25" t="s">
        <v>452</v>
      </c>
      <c r="H23" s="25" t="s">
        <v>394</v>
      </c>
      <c r="I23" s="28">
        <v>3583663</v>
      </c>
      <c r="J23" s="98"/>
      <c r="L23" s="119"/>
      <c r="M23" s="119"/>
    </row>
    <row r="24" spans="1:13" s="17" customFormat="1" ht="15.95" customHeight="1" x14ac:dyDescent="0.2">
      <c r="A24" s="83">
        <v>43878</v>
      </c>
      <c r="B24" s="27" t="s">
        <v>393</v>
      </c>
      <c r="C24" s="27" t="s">
        <v>466</v>
      </c>
      <c r="D24" s="25" t="s">
        <v>494</v>
      </c>
      <c r="E24" s="25" t="s">
        <v>108</v>
      </c>
      <c r="F24" s="25" t="s">
        <v>186</v>
      </c>
      <c r="G24" s="25" t="s">
        <v>294</v>
      </c>
      <c r="H24" s="25" t="s">
        <v>394</v>
      </c>
      <c r="I24" s="28">
        <v>3408401</v>
      </c>
      <c r="J24" s="98"/>
      <c r="L24" s="119"/>
      <c r="M24" s="119"/>
    </row>
    <row r="25" spans="1:13" s="17" customFormat="1" ht="15.95" customHeight="1" x14ac:dyDescent="0.2">
      <c r="A25" s="83">
        <v>43884</v>
      </c>
      <c r="B25" s="27" t="s">
        <v>393</v>
      </c>
      <c r="C25" s="27" t="s">
        <v>466</v>
      </c>
      <c r="D25" s="25" t="s">
        <v>421</v>
      </c>
      <c r="E25" s="25" t="s">
        <v>108</v>
      </c>
      <c r="F25" s="25" t="s">
        <v>241</v>
      </c>
      <c r="G25" s="25" t="s">
        <v>243</v>
      </c>
      <c r="H25" s="25" t="s">
        <v>394</v>
      </c>
      <c r="I25" s="28">
        <v>3234479</v>
      </c>
      <c r="J25" s="98" t="s">
        <v>366</v>
      </c>
      <c r="L25" s="119"/>
      <c r="M25" s="119"/>
    </row>
    <row r="26" spans="1:13" s="17" customFormat="1" ht="15.95" customHeight="1" x14ac:dyDescent="0.2">
      <c r="A26" s="83">
        <v>43886</v>
      </c>
      <c r="B26" s="27" t="s">
        <v>393</v>
      </c>
      <c r="C26" s="27" t="s">
        <v>466</v>
      </c>
      <c r="D26" s="25" t="s">
        <v>421</v>
      </c>
      <c r="E26" s="25" t="s">
        <v>108</v>
      </c>
      <c r="F26" s="25" t="s">
        <v>204</v>
      </c>
      <c r="G26" s="25" t="s">
        <v>209</v>
      </c>
      <c r="H26" s="25" t="s">
        <v>394</v>
      </c>
      <c r="I26" s="28">
        <v>3409358</v>
      </c>
      <c r="J26" s="98"/>
      <c r="L26" s="119"/>
      <c r="M26" s="119"/>
    </row>
    <row r="27" spans="1:13" s="17" customFormat="1" ht="15.95" customHeight="1" x14ac:dyDescent="0.2">
      <c r="A27" s="83">
        <v>43890</v>
      </c>
      <c r="B27" s="27" t="s">
        <v>393</v>
      </c>
      <c r="C27" s="27" t="s">
        <v>468</v>
      </c>
      <c r="D27" s="25" t="s">
        <v>421</v>
      </c>
      <c r="E27" s="25" t="s">
        <v>108</v>
      </c>
      <c r="F27" s="25" t="s">
        <v>81</v>
      </c>
      <c r="G27" s="25" t="s">
        <v>495</v>
      </c>
      <c r="H27" s="25" t="s">
        <v>394</v>
      </c>
      <c r="I27" s="28">
        <v>3767433</v>
      </c>
      <c r="J27" s="98"/>
      <c r="L27" s="119"/>
      <c r="M27" s="119"/>
    </row>
    <row r="28" spans="1:13" s="17" customFormat="1" ht="15.95" customHeight="1" x14ac:dyDescent="0.2">
      <c r="A28" s="83">
        <v>43893</v>
      </c>
      <c r="B28" s="27" t="s">
        <v>393</v>
      </c>
      <c r="C28" s="27" t="s">
        <v>468</v>
      </c>
      <c r="D28" s="25" t="s">
        <v>421</v>
      </c>
      <c r="E28" s="25" t="s">
        <v>108</v>
      </c>
      <c r="F28" s="25" t="s">
        <v>204</v>
      </c>
      <c r="G28" s="25" t="s">
        <v>218</v>
      </c>
      <c r="H28" s="25" t="s">
        <v>394</v>
      </c>
      <c r="I28" s="28">
        <v>2383112</v>
      </c>
      <c r="J28" s="98" t="s">
        <v>58</v>
      </c>
      <c r="L28" s="119"/>
      <c r="M28" s="119"/>
    </row>
    <row r="29" spans="1:13" s="17" customFormat="1" ht="15.95" customHeight="1" x14ac:dyDescent="0.2">
      <c r="A29" s="83">
        <v>43893</v>
      </c>
      <c r="B29" s="27" t="s">
        <v>393</v>
      </c>
      <c r="C29" s="27" t="s">
        <v>466</v>
      </c>
      <c r="D29" s="25" t="s">
        <v>392</v>
      </c>
      <c r="E29" s="25" t="s">
        <v>194</v>
      </c>
      <c r="F29" s="25" t="s">
        <v>204</v>
      </c>
      <c r="G29" s="25" t="s">
        <v>218</v>
      </c>
      <c r="H29" s="25" t="s">
        <v>394</v>
      </c>
      <c r="I29" s="28">
        <v>1042915</v>
      </c>
      <c r="J29" s="98" t="s">
        <v>510</v>
      </c>
      <c r="L29" s="119"/>
      <c r="M29" s="119"/>
    </row>
    <row r="30" spans="1:13" s="17" customFormat="1" ht="15.95" customHeight="1" x14ac:dyDescent="0.2">
      <c r="A30" s="83">
        <v>43896</v>
      </c>
      <c r="B30" s="27" t="s">
        <v>393</v>
      </c>
      <c r="C30" s="27" t="s">
        <v>466</v>
      </c>
      <c r="D30" s="25" t="s">
        <v>421</v>
      </c>
      <c r="E30" s="25" t="s">
        <v>108</v>
      </c>
      <c r="F30" s="25" t="s">
        <v>304</v>
      </c>
      <c r="G30" s="25" t="s">
        <v>507</v>
      </c>
      <c r="H30" s="25" t="s">
        <v>394</v>
      </c>
      <c r="I30" s="28">
        <v>2007654</v>
      </c>
      <c r="J30" s="98" t="s">
        <v>58</v>
      </c>
      <c r="L30" s="119"/>
      <c r="M30" s="119"/>
    </row>
    <row r="31" spans="1:13" s="17" customFormat="1" ht="15.95" customHeight="1" x14ac:dyDescent="0.2">
      <c r="A31" s="83">
        <v>43896</v>
      </c>
      <c r="B31" s="27" t="s">
        <v>393</v>
      </c>
      <c r="C31" s="27" t="s">
        <v>466</v>
      </c>
      <c r="D31" s="25" t="s">
        <v>392</v>
      </c>
      <c r="E31" s="25" t="s">
        <v>194</v>
      </c>
      <c r="F31" s="25" t="s">
        <v>304</v>
      </c>
      <c r="G31" s="25" t="s">
        <v>507</v>
      </c>
      <c r="H31" s="25" t="s">
        <v>394</v>
      </c>
      <c r="I31" s="28">
        <v>1078089</v>
      </c>
      <c r="J31" s="98" t="s">
        <v>510</v>
      </c>
      <c r="L31" s="119"/>
      <c r="M31" s="119"/>
    </row>
    <row r="32" spans="1:13" s="17" customFormat="1" ht="15.95" customHeight="1" x14ac:dyDescent="0.2">
      <c r="A32" s="83">
        <v>43900</v>
      </c>
      <c r="B32" s="27" t="s">
        <v>393</v>
      </c>
      <c r="C32" s="27" t="s">
        <v>508</v>
      </c>
      <c r="D32" s="25" t="s">
        <v>494</v>
      </c>
      <c r="E32" s="25" t="s">
        <v>108</v>
      </c>
      <c r="F32" s="25" t="s">
        <v>113</v>
      </c>
      <c r="G32" s="25" t="s">
        <v>111</v>
      </c>
      <c r="H32" s="25" t="s">
        <v>394</v>
      </c>
      <c r="I32" s="28">
        <v>3680936</v>
      </c>
      <c r="J32" s="98"/>
      <c r="L32" s="119"/>
      <c r="M32" s="119"/>
    </row>
    <row r="33" spans="1:13" s="17" customFormat="1" ht="15.95" customHeight="1" x14ac:dyDescent="0.2">
      <c r="A33" s="83">
        <v>43902</v>
      </c>
      <c r="B33" s="27" t="s">
        <v>393</v>
      </c>
      <c r="C33" s="27" t="s">
        <v>466</v>
      </c>
      <c r="D33" s="25" t="s">
        <v>421</v>
      </c>
      <c r="E33" s="25" t="s">
        <v>108</v>
      </c>
      <c r="F33" s="25" t="s">
        <v>241</v>
      </c>
      <c r="G33" s="25" t="s">
        <v>374</v>
      </c>
      <c r="H33" s="25" t="s">
        <v>394</v>
      </c>
      <c r="I33" s="28">
        <v>1909424</v>
      </c>
      <c r="J33" s="98" t="s">
        <v>58</v>
      </c>
      <c r="L33" s="119"/>
      <c r="M33" s="119"/>
    </row>
    <row r="34" spans="1:13" s="17" customFormat="1" ht="15.95" customHeight="1" x14ac:dyDescent="0.2">
      <c r="A34" s="83">
        <v>43902</v>
      </c>
      <c r="B34" s="27" t="s">
        <v>393</v>
      </c>
      <c r="C34" s="27" t="s">
        <v>466</v>
      </c>
      <c r="D34" s="25" t="s">
        <v>392</v>
      </c>
      <c r="E34" s="25" t="s">
        <v>194</v>
      </c>
      <c r="F34" s="25" t="s">
        <v>241</v>
      </c>
      <c r="G34" s="25" t="s">
        <v>374</v>
      </c>
      <c r="H34" s="25" t="s">
        <v>394</v>
      </c>
      <c r="I34" s="28">
        <v>1415436</v>
      </c>
      <c r="J34" s="98" t="s">
        <v>510</v>
      </c>
      <c r="L34" s="119"/>
      <c r="M34" s="119"/>
    </row>
    <row r="35" spans="1:13" s="17" customFormat="1" ht="15.95" customHeight="1" x14ac:dyDescent="0.2">
      <c r="A35" s="83">
        <v>43903</v>
      </c>
      <c r="B35" s="27" t="s">
        <v>393</v>
      </c>
      <c r="C35" s="27" t="s">
        <v>466</v>
      </c>
      <c r="D35" s="25" t="s">
        <v>421</v>
      </c>
      <c r="E35" s="25" t="s">
        <v>108</v>
      </c>
      <c r="F35" s="25" t="s">
        <v>81</v>
      </c>
      <c r="G35" s="25" t="s">
        <v>422</v>
      </c>
      <c r="H35" s="25" t="s">
        <v>394</v>
      </c>
      <c r="I35" s="28">
        <v>3500830</v>
      </c>
      <c r="J35" s="98"/>
      <c r="L35" s="119"/>
      <c r="M35" s="119"/>
    </row>
    <row r="36" spans="1:13" s="17" customFormat="1" ht="15.95" customHeight="1" x14ac:dyDescent="0.2">
      <c r="A36" s="83">
        <v>43908</v>
      </c>
      <c r="B36" s="27" t="s">
        <v>393</v>
      </c>
      <c r="C36" s="27" t="s">
        <v>466</v>
      </c>
      <c r="D36" s="25" t="s">
        <v>421</v>
      </c>
      <c r="E36" s="25" t="s">
        <v>108</v>
      </c>
      <c r="F36" s="25" t="s">
        <v>368</v>
      </c>
      <c r="G36" s="25" t="s">
        <v>345</v>
      </c>
      <c r="H36" s="25" t="s">
        <v>394</v>
      </c>
      <c r="I36" s="28">
        <v>3292881</v>
      </c>
      <c r="J36" s="98"/>
      <c r="L36" s="119"/>
      <c r="M36" s="119"/>
    </row>
    <row r="37" spans="1:13" s="17" customFormat="1" ht="15.95" customHeight="1" x14ac:dyDescent="0.2">
      <c r="A37" s="83">
        <v>43910</v>
      </c>
      <c r="B37" s="27" t="s">
        <v>393</v>
      </c>
      <c r="C37" s="27" t="s">
        <v>468</v>
      </c>
      <c r="D37" s="25" t="s">
        <v>494</v>
      </c>
      <c r="E37" s="25" t="s">
        <v>108</v>
      </c>
      <c r="F37" s="25" t="s">
        <v>113</v>
      </c>
      <c r="G37" s="25" t="s">
        <v>452</v>
      </c>
      <c r="H37" s="25" t="s">
        <v>394</v>
      </c>
      <c r="I37" s="28">
        <v>3773086</v>
      </c>
      <c r="J37" s="98"/>
      <c r="L37" s="119"/>
      <c r="M37" s="119"/>
    </row>
    <row r="38" spans="1:13" s="17" customFormat="1" ht="15.95" customHeight="1" x14ac:dyDescent="0.2">
      <c r="A38" s="83">
        <v>43912</v>
      </c>
      <c r="B38" s="27" t="s">
        <v>393</v>
      </c>
      <c r="C38" s="27" t="s">
        <v>466</v>
      </c>
      <c r="D38" s="25" t="s">
        <v>421</v>
      </c>
      <c r="E38" s="25" t="s">
        <v>108</v>
      </c>
      <c r="F38" s="25" t="s">
        <v>72</v>
      </c>
      <c r="G38" s="25" t="s">
        <v>166</v>
      </c>
      <c r="H38" s="25" t="s">
        <v>394</v>
      </c>
      <c r="I38" s="28">
        <v>3805642</v>
      </c>
      <c r="J38" s="98"/>
      <c r="L38" s="119"/>
      <c r="M38" s="119"/>
    </row>
    <row r="39" spans="1:13" s="17" customFormat="1" ht="15.95" customHeight="1" x14ac:dyDescent="0.2">
      <c r="A39" s="83">
        <v>43916</v>
      </c>
      <c r="B39" s="27" t="s">
        <v>393</v>
      </c>
      <c r="C39" s="27" t="s">
        <v>508</v>
      </c>
      <c r="D39" s="25" t="s">
        <v>494</v>
      </c>
      <c r="E39" s="25" t="s">
        <v>108</v>
      </c>
      <c r="F39" s="25" t="s">
        <v>185</v>
      </c>
      <c r="G39" s="25" t="s">
        <v>509</v>
      </c>
      <c r="H39" s="25" t="s">
        <v>394</v>
      </c>
      <c r="I39" s="28">
        <v>2871520</v>
      </c>
      <c r="J39" s="98"/>
      <c r="L39" s="119"/>
      <c r="M39" s="119"/>
    </row>
    <row r="40" spans="1:13" s="17" customFormat="1" ht="15.95" customHeight="1" x14ac:dyDescent="0.2">
      <c r="A40" s="83">
        <v>43918</v>
      </c>
      <c r="B40" s="27" t="s">
        <v>393</v>
      </c>
      <c r="C40" s="27" t="s">
        <v>468</v>
      </c>
      <c r="D40" s="25" t="s">
        <v>494</v>
      </c>
      <c r="E40" s="25" t="s">
        <v>108</v>
      </c>
      <c r="F40" s="25" t="s">
        <v>113</v>
      </c>
      <c r="G40" s="25" t="s">
        <v>380</v>
      </c>
      <c r="H40" s="25" t="s">
        <v>394</v>
      </c>
      <c r="I40" s="28">
        <v>3601368</v>
      </c>
      <c r="J40" s="98"/>
      <c r="L40" s="119"/>
      <c r="M40" s="119"/>
    </row>
    <row r="41" spans="1:13" s="17" customFormat="1" ht="15.95" customHeight="1" x14ac:dyDescent="0.2">
      <c r="A41" s="83">
        <v>43922</v>
      </c>
      <c r="B41" s="27" t="s">
        <v>393</v>
      </c>
      <c r="C41" s="27" t="s">
        <v>508</v>
      </c>
      <c r="D41" s="25" t="s">
        <v>494</v>
      </c>
      <c r="E41" s="25" t="s">
        <v>108</v>
      </c>
      <c r="F41" s="25" t="s">
        <v>112</v>
      </c>
      <c r="G41" s="25" t="s">
        <v>135</v>
      </c>
      <c r="H41" s="25" t="s">
        <v>394</v>
      </c>
      <c r="I41" s="28">
        <v>3802749</v>
      </c>
      <c r="J41" s="98"/>
      <c r="L41" s="119"/>
      <c r="M41" s="119"/>
    </row>
    <row r="42" spans="1:13" s="17" customFormat="1" ht="15.95" customHeight="1" x14ac:dyDescent="0.2">
      <c r="A42" s="83">
        <v>43927</v>
      </c>
      <c r="B42" s="27" t="s">
        <v>393</v>
      </c>
      <c r="C42" s="27" t="s">
        <v>466</v>
      </c>
      <c r="D42" s="25" t="s">
        <v>421</v>
      </c>
      <c r="E42" s="25" t="s">
        <v>108</v>
      </c>
      <c r="F42" s="25" t="s">
        <v>197</v>
      </c>
      <c r="G42" s="25" t="s">
        <v>143</v>
      </c>
      <c r="H42" s="25" t="s">
        <v>394</v>
      </c>
      <c r="I42" s="28">
        <v>3332805</v>
      </c>
      <c r="J42" s="98"/>
      <c r="L42" s="119"/>
      <c r="M42" s="119"/>
    </row>
    <row r="43" spans="1:13" s="17" customFormat="1" ht="15.95" customHeight="1" x14ac:dyDescent="0.2">
      <c r="A43" s="83">
        <v>43928</v>
      </c>
      <c r="B43" s="27" t="s">
        <v>393</v>
      </c>
      <c r="C43" s="27" t="s">
        <v>468</v>
      </c>
      <c r="D43" s="25" t="s">
        <v>421</v>
      </c>
      <c r="E43" s="25" t="s">
        <v>108</v>
      </c>
      <c r="F43" s="25" t="s">
        <v>253</v>
      </c>
      <c r="G43" s="25" t="s">
        <v>383</v>
      </c>
      <c r="H43" s="25" t="s">
        <v>394</v>
      </c>
      <c r="I43" s="28">
        <v>3135257</v>
      </c>
      <c r="J43" s="98"/>
      <c r="L43" s="119"/>
      <c r="M43" s="119"/>
    </row>
    <row r="44" spans="1:13" s="17" customFormat="1" ht="15.95" customHeight="1" x14ac:dyDescent="0.2">
      <c r="A44" s="83">
        <v>43932</v>
      </c>
      <c r="B44" s="27" t="s">
        <v>393</v>
      </c>
      <c r="C44" s="27" t="s">
        <v>466</v>
      </c>
      <c r="D44" s="25" t="s">
        <v>421</v>
      </c>
      <c r="E44" s="25" t="s">
        <v>108</v>
      </c>
      <c r="F44" s="25" t="s">
        <v>69</v>
      </c>
      <c r="G44" s="25" t="s">
        <v>521</v>
      </c>
      <c r="H44" s="25" t="s">
        <v>394</v>
      </c>
      <c r="I44" s="28">
        <v>3693607</v>
      </c>
      <c r="J44" s="98"/>
      <c r="L44" s="119"/>
      <c r="M44" s="119"/>
    </row>
    <row r="45" spans="1:13" s="17" customFormat="1" ht="15.95" customHeight="1" x14ac:dyDescent="0.2">
      <c r="A45" s="83">
        <v>43935</v>
      </c>
      <c r="B45" s="27" t="s">
        <v>393</v>
      </c>
      <c r="C45" s="27" t="s">
        <v>468</v>
      </c>
      <c r="D45" s="25" t="s">
        <v>421</v>
      </c>
      <c r="E45" s="25" t="s">
        <v>108</v>
      </c>
      <c r="F45" s="25" t="s">
        <v>197</v>
      </c>
      <c r="G45" s="25" t="s">
        <v>507</v>
      </c>
      <c r="H45" s="25" t="s">
        <v>394</v>
      </c>
      <c r="I45" s="28">
        <v>3056537</v>
      </c>
      <c r="J45" s="98"/>
      <c r="L45" s="119"/>
      <c r="M45" s="119"/>
    </row>
    <row r="46" spans="1:13" s="17" customFormat="1" ht="15.95" customHeight="1" x14ac:dyDescent="0.2">
      <c r="A46" s="83">
        <v>43936</v>
      </c>
      <c r="B46" s="27" t="s">
        <v>393</v>
      </c>
      <c r="C46" s="27" t="s">
        <v>466</v>
      </c>
      <c r="D46" s="25" t="s">
        <v>421</v>
      </c>
      <c r="E46" s="25" t="s">
        <v>108</v>
      </c>
      <c r="F46" s="25" t="s">
        <v>241</v>
      </c>
      <c r="G46" s="25" t="s">
        <v>173</v>
      </c>
      <c r="H46" s="25" t="s">
        <v>394</v>
      </c>
      <c r="I46" s="28">
        <v>3282825</v>
      </c>
      <c r="J46" s="98"/>
      <c r="L46" s="119"/>
      <c r="M46" s="119"/>
    </row>
    <row r="47" spans="1:13" s="17" customFormat="1" ht="15.95" customHeight="1" x14ac:dyDescent="0.2">
      <c r="A47" s="83">
        <v>43940</v>
      </c>
      <c r="B47" s="27" t="s">
        <v>393</v>
      </c>
      <c r="C47" s="27" t="s">
        <v>466</v>
      </c>
      <c r="D47" s="25" t="s">
        <v>421</v>
      </c>
      <c r="E47" s="25" t="s">
        <v>108</v>
      </c>
      <c r="F47" s="25" t="s">
        <v>81</v>
      </c>
      <c r="G47" s="25" t="s">
        <v>438</v>
      </c>
      <c r="H47" s="25" t="s">
        <v>394</v>
      </c>
      <c r="I47" s="28">
        <v>3487720</v>
      </c>
      <c r="J47" s="98"/>
      <c r="L47" s="119"/>
      <c r="M47" s="119"/>
    </row>
    <row r="48" spans="1:13" s="17" customFormat="1" ht="15.75" customHeight="1" x14ac:dyDescent="0.2">
      <c r="A48" s="83">
        <v>43942</v>
      </c>
      <c r="B48" s="27" t="s">
        <v>393</v>
      </c>
      <c r="C48" s="27" t="s">
        <v>508</v>
      </c>
      <c r="D48" s="25" t="s">
        <v>494</v>
      </c>
      <c r="E48" s="25" t="s">
        <v>108</v>
      </c>
      <c r="F48" s="25" t="s">
        <v>113</v>
      </c>
      <c r="G48" s="25" t="s">
        <v>395</v>
      </c>
      <c r="H48" s="25" t="s">
        <v>394</v>
      </c>
      <c r="I48" s="28">
        <v>3700243</v>
      </c>
      <c r="J48" s="98"/>
      <c r="L48" s="119"/>
      <c r="M48" s="119"/>
    </row>
    <row r="49" spans="1:13" s="17" customFormat="1" ht="15.95" customHeight="1" x14ac:dyDescent="0.2">
      <c r="A49" s="83">
        <v>43946</v>
      </c>
      <c r="B49" s="27" t="s">
        <v>393</v>
      </c>
      <c r="C49" s="27" t="s">
        <v>466</v>
      </c>
      <c r="D49" s="25" t="s">
        <v>421</v>
      </c>
      <c r="E49" s="25" t="s">
        <v>108</v>
      </c>
      <c r="F49" s="25" t="s">
        <v>109</v>
      </c>
      <c r="G49" s="25" t="s">
        <v>506</v>
      </c>
      <c r="H49" s="25" t="s">
        <v>394</v>
      </c>
      <c r="I49" s="28">
        <v>3272700</v>
      </c>
      <c r="J49" s="98"/>
      <c r="L49" s="119"/>
      <c r="M49" s="119"/>
    </row>
    <row r="50" spans="1:13" s="17" customFormat="1" ht="15.95" customHeight="1" x14ac:dyDescent="0.2">
      <c r="A50" s="83">
        <v>43949</v>
      </c>
      <c r="B50" s="27" t="s">
        <v>393</v>
      </c>
      <c r="C50" s="27" t="s">
        <v>508</v>
      </c>
      <c r="D50" s="25" t="s">
        <v>494</v>
      </c>
      <c r="E50" s="25" t="s">
        <v>108</v>
      </c>
      <c r="F50" s="25" t="s">
        <v>185</v>
      </c>
      <c r="G50" s="25" t="s">
        <v>135</v>
      </c>
      <c r="H50" s="25" t="s">
        <v>394</v>
      </c>
      <c r="I50" s="28">
        <v>1837962</v>
      </c>
      <c r="J50" s="98"/>
      <c r="L50" s="119"/>
      <c r="M50" s="119"/>
    </row>
    <row r="51" spans="1:13" s="17" customFormat="1" ht="15.95" customHeight="1" x14ac:dyDescent="0.2">
      <c r="A51" s="83">
        <v>43951</v>
      </c>
      <c r="B51" s="27" t="s">
        <v>393</v>
      </c>
      <c r="C51" s="27" t="s">
        <v>466</v>
      </c>
      <c r="D51" s="25" t="s">
        <v>421</v>
      </c>
      <c r="E51" s="25" t="s">
        <v>108</v>
      </c>
      <c r="F51" s="25" t="s">
        <v>68</v>
      </c>
      <c r="G51" s="25" t="s">
        <v>278</v>
      </c>
      <c r="H51" s="25" t="s">
        <v>394</v>
      </c>
      <c r="I51" s="28">
        <v>3194808</v>
      </c>
      <c r="J51" s="98"/>
      <c r="L51" s="119"/>
      <c r="M51" s="119"/>
    </row>
    <row r="52" spans="1:13" s="17" customFormat="1" ht="15.95" customHeight="1" x14ac:dyDescent="0.2">
      <c r="A52" s="83">
        <v>43954</v>
      </c>
      <c r="B52" s="27" t="s">
        <v>393</v>
      </c>
      <c r="C52" s="27" t="s">
        <v>468</v>
      </c>
      <c r="D52" s="25" t="s">
        <v>421</v>
      </c>
      <c r="E52" s="25" t="s">
        <v>108</v>
      </c>
      <c r="F52" s="25" t="s">
        <v>373</v>
      </c>
      <c r="G52" s="25" t="s">
        <v>226</v>
      </c>
      <c r="H52" s="25" t="s">
        <v>394</v>
      </c>
      <c r="I52" s="28">
        <v>3413543</v>
      </c>
      <c r="J52" s="98"/>
      <c r="L52" s="119"/>
      <c r="M52" s="119"/>
    </row>
    <row r="53" spans="1:13" s="17" customFormat="1" ht="15.95" customHeight="1" x14ac:dyDescent="0.2">
      <c r="A53" s="83">
        <v>43956</v>
      </c>
      <c r="B53" s="27" t="s">
        <v>393</v>
      </c>
      <c r="C53" s="27" t="s">
        <v>468</v>
      </c>
      <c r="D53" s="25" t="s">
        <v>421</v>
      </c>
      <c r="E53" s="25" t="s">
        <v>108</v>
      </c>
      <c r="F53" s="25" t="s">
        <v>204</v>
      </c>
      <c r="G53" s="25" t="s">
        <v>374</v>
      </c>
      <c r="H53" s="25" t="s">
        <v>394</v>
      </c>
      <c r="I53" s="28">
        <v>3333100</v>
      </c>
      <c r="J53" s="98"/>
      <c r="L53" s="119"/>
      <c r="M53" s="119"/>
    </row>
    <row r="54" spans="1:13" s="17" customFormat="1" ht="15.95" customHeight="1" x14ac:dyDescent="0.2">
      <c r="A54" s="83">
        <v>43960</v>
      </c>
      <c r="B54" s="27" t="s">
        <v>393</v>
      </c>
      <c r="C54" s="27" t="s">
        <v>466</v>
      </c>
      <c r="D54" s="25" t="s">
        <v>421</v>
      </c>
      <c r="E54" s="25" t="s">
        <v>108</v>
      </c>
      <c r="F54" s="25" t="s">
        <v>72</v>
      </c>
      <c r="G54" s="25" t="s">
        <v>422</v>
      </c>
      <c r="H54" s="25" t="s">
        <v>394</v>
      </c>
      <c r="I54" s="28">
        <v>3436186</v>
      </c>
      <c r="J54" s="98"/>
      <c r="L54" s="119"/>
      <c r="M54" s="119"/>
    </row>
    <row r="55" spans="1:13" s="17" customFormat="1" ht="15.95" customHeight="1" thickBot="1" x14ac:dyDescent="0.25">
      <c r="A55" s="164">
        <v>43966</v>
      </c>
      <c r="B55" s="165" t="s">
        <v>393</v>
      </c>
      <c r="C55" s="165" t="s">
        <v>466</v>
      </c>
      <c r="D55" s="166" t="s">
        <v>421</v>
      </c>
      <c r="E55" s="166" t="s">
        <v>108</v>
      </c>
      <c r="F55" s="166" t="s">
        <v>68</v>
      </c>
      <c r="G55" s="166" t="s">
        <v>111</v>
      </c>
      <c r="H55" s="166" t="s">
        <v>394</v>
      </c>
      <c r="I55" s="167">
        <v>3675592</v>
      </c>
      <c r="J55" s="168"/>
    </row>
    <row r="56" spans="1:13" s="17" customFormat="1" ht="15.95" customHeight="1" x14ac:dyDescent="0.2">
      <c r="A56" s="83">
        <v>43967</v>
      </c>
      <c r="B56" s="27" t="s">
        <v>393</v>
      </c>
      <c r="C56" s="27" t="s">
        <v>466</v>
      </c>
      <c r="D56" s="25" t="s">
        <v>421</v>
      </c>
      <c r="E56" s="25" t="s">
        <v>108</v>
      </c>
      <c r="F56" s="25" t="s">
        <v>241</v>
      </c>
      <c r="G56" s="25" t="s">
        <v>435</v>
      </c>
      <c r="H56" s="25" t="s">
        <v>394</v>
      </c>
      <c r="I56" s="28">
        <v>3647216</v>
      </c>
      <c r="J56" s="98"/>
      <c r="L56" s="119"/>
      <c r="M56" s="119"/>
    </row>
    <row r="57" spans="1:13" s="17" customFormat="1" ht="15.95" customHeight="1" x14ac:dyDescent="0.2">
      <c r="A57" s="83">
        <v>43969</v>
      </c>
      <c r="B57" s="27" t="s">
        <v>393</v>
      </c>
      <c r="C57" s="27" t="s">
        <v>466</v>
      </c>
      <c r="D57" s="25" t="s">
        <v>421</v>
      </c>
      <c r="E57" s="25" t="s">
        <v>108</v>
      </c>
      <c r="F57" s="25" t="s">
        <v>178</v>
      </c>
      <c r="G57" s="25" t="s">
        <v>135</v>
      </c>
      <c r="H57" s="25" t="s">
        <v>394</v>
      </c>
      <c r="I57" s="28">
        <v>1816603</v>
      </c>
      <c r="J57" s="98"/>
      <c r="L57" s="119"/>
      <c r="M57" s="119"/>
    </row>
    <row r="58" spans="1:13" s="17" customFormat="1" ht="15.95" customHeight="1" x14ac:dyDescent="0.2">
      <c r="A58" s="83">
        <v>43973</v>
      </c>
      <c r="B58" s="27" t="s">
        <v>393</v>
      </c>
      <c r="C58" s="27" t="s">
        <v>466</v>
      </c>
      <c r="D58" s="25" t="s">
        <v>421</v>
      </c>
      <c r="E58" s="25" t="s">
        <v>108</v>
      </c>
      <c r="F58" s="25" t="s">
        <v>204</v>
      </c>
      <c r="G58" s="25" t="s">
        <v>318</v>
      </c>
      <c r="H58" s="25" t="s">
        <v>394</v>
      </c>
      <c r="I58" s="28">
        <v>3492711</v>
      </c>
      <c r="J58" s="98"/>
      <c r="L58" s="119"/>
      <c r="M58" s="119"/>
    </row>
    <row r="59" spans="1:13" s="17" customFormat="1" ht="15.95" customHeight="1" x14ac:dyDescent="0.2">
      <c r="A59" s="83">
        <v>43976</v>
      </c>
      <c r="B59" s="27" t="s">
        <v>393</v>
      </c>
      <c r="C59" s="27" t="s">
        <v>468</v>
      </c>
      <c r="D59" s="25" t="s">
        <v>421</v>
      </c>
      <c r="E59" s="25" t="s">
        <v>108</v>
      </c>
      <c r="F59" s="25" t="s">
        <v>81</v>
      </c>
      <c r="G59" s="25" t="s">
        <v>452</v>
      </c>
      <c r="H59" s="25" t="s">
        <v>394</v>
      </c>
      <c r="I59" s="28">
        <v>3724254</v>
      </c>
      <c r="J59" s="98"/>
      <c r="L59" s="119"/>
      <c r="M59" s="119"/>
    </row>
    <row r="60" spans="1:13" s="17" customFormat="1" ht="15.95" customHeight="1" x14ac:dyDescent="0.2">
      <c r="A60" s="83">
        <v>43979</v>
      </c>
      <c r="B60" s="27" t="s">
        <v>393</v>
      </c>
      <c r="C60" s="27" t="s">
        <v>466</v>
      </c>
      <c r="D60" s="25" t="s">
        <v>421</v>
      </c>
      <c r="E60" s="25" t="s">
        <v>108</v>
      </c>
      <c r="F60" s="25" t="s">
        <v>68</v>
      </c>
      <c r="G60" s="25" t="s">
        <v>429</v>
      </c>
      <c r="H60" s="25" t="s">
        <v>394</v>
      </c>
      <c r="I60" s="28">
        <v>3181596</v>
      </c>
      <c r="J60" s="98"/>
      <c r="L60" s="119"/>
      <c r="M60" s="119"/>
    </row>
    <row r="61" spans="1:13" s="17" customFormat="1" ht="15.95" customHeight="1" x14ac:dyDescent="0.2">
      <c r="A61" s="83">
        <v>43982</v>
      </c>
      <c r="B61" s="27" t="s">
        <v>393</v>
      </c>
      <c r="C61" s="27" t="s">
        <v>508</v>
      </c>
      <c r="D61" s="25" t="s">
        <v>494</v>
      </c>
      <c r="E61" s="25" t="s">
        <v>108</v>
      </c>
      <c r="F61" s="25" t="s">
        <v>185</v>
      </c>
      <c r="G61" s="25" t="s">
        <v>507</v>
      </c>
      <c r="H61" s="25" t="s">
        <v>394</v>
      </c>
      <c r="I61" s="28">
        <v>2554347</v>
      </c>
      <c r="J61" s="98"/>
      <c r="L61" s="119"/>
      <c r="M61" s="119"/>
    </row>
    <row r="62" spans="1:13" s="17" customFormat="1" ht="15.95" customHeight="1" x14ac:dyDescent="0.2">
      <c r="A62" s="83">
        <v>43983</v>
      </c>
      <c r="B62" s="27" t="s">
        <v>393</v>
      </c>
      <c r="C62" s="27" t="s">
        <v>466</v>
      </c>
      <c r="D62" s="25" t="s">
        <v>392</v>
      </c>
      <c r="E62" s="25" t="s">
        <v>194</v>
      </c>
      <c r="F62" s="25" t="s">
        <v>253</v>
      </c>
      <c r="G62" s="25" t="s">
        <v>374</v>
      </c>
      <c r="H62" s="25" t="s">
        <v>394</v>
      </c>
      <c r="I62" s="28">
        <v>3331704</v>
      </c>
      <c r="J62" s="98" t="s">
        <v>366</v>
      </c>
      <c r="L62" s="119"/>
      <c r="M62" s="119"/>
    </row>
    <row r="63" spans="1:13" s="17" customFormat="1" ht="15.95" customHeight="1" x14ac:dyDescent="0.2">
      <c r="A63" s="83">
        <v>43987</v>
      </c>
      <c r="B63" s="27" t="s">
        <v>393</v>
      </c>
      <c r="C63" s="27" t="s">
        <v>466</v>
      </c>
      <c r="D63" s="25" t="s">
        <v>421</v>
      </c>
      <c r="E63" s="25" t="s">
        <v>108</v>
      </c>
      <c r="F63" s="25" t="s">
        <v>81</v>
      </c>
      <c r="G63" s="25" t="s">
        <v>497</v>
      </c>
      <c r="H63" s="25" t="s">
        <v>394</v>
      </c>
      <c r="I63" s="28">
        <v>3506412</v>
      </c>
      <c r="J63" s="98"/>
      <c r="L63" s="119"/>
      <c r="M63" s="119"/>
    </row>
    <row r="64" spans="1:13" s="17" customFormat="1" ht="15.95" customHeight="1" x14ac:dyDescent="0.2">
      <c r="A64" s="83">
        <v>43992</v>
      </c>
      <c r="B64" s="27" t="s">
        <v>393</v>
      </c>
      <c r="C64" s="27" t="s">
        <v>468</v>
      </c>
      <c r="D64" s="25" t="s">
        <v>421</v>
      </c>
      <c r="E64" s="25" t="s">
        <v>108</v>
      </c>
      <c r="F64" s="25" t="s">
        <v>81</v>
      </c>
      <c r="G64" s="25" t="s">
        <v>166</v>
      </c>
      <c r="H64" s="25" t="s">
        <v>394</v>
      </c>
      <c r="I64" s="28">
        <v>3635074</v>
      </c>
      <c r="J64" s="98" t="s">
        <v>58</v>
      </c>
      <c r="L64" s="119"/>
      <c r="M64" s="119"/>
    </row>
    <row r="65" spans="1:13" s="17" customFormat="1" ht="15.95" customHeight="1" x14ac:dyDescent="0.2">
      <c r="A65" s="83">
        <v>43992</v>
      </c>
      <c r="B65" s="27" t="s">
        <v>393</v>
      </c>
      <c r="C65" s="27" t="s">
        <v>466</v>
      </c>
      <c r="D65" s="25" t="s">
        <v>421</v>
      </c>
      <c r="E65" s="25" t="s">
        <v>108</v>
      </c>
      <c r="F65" s="25" t="s">
        <v>81</v>
      </c>
      <c r="G65" s="25" t="s">
        <v>166</v>
      </c>
      <c r="H65" s="25" t="s">
        <v>394</v>
      </c>
      <c r="I65" s="28">
        <v>66187</v>
      </c>
      <c r="J65" s="98" t="s">
        <v>58</v>
      </c>
      <c r="L65" s="119"/>
      <c r="M65" s="119"/>
    </row>
    <row r="66" spans="1:13" s="17" customFormat="1" ht="15.95" customHeight="1" x14ac:dyDescent="0.2">
      <c r="A66" s="83">
        <v>43993</v>
      </c>
      <c r="B66" s="27" t="s">
        <v>393</v>
      </c>
      <c r="C66" s="27" t="s">
        <v>466</v>
      </c>
      <c r="D66" s="25" t="s">
        <v>421</v>
      </c>
      <c r="E66" s="25" t="s">
        <v>108</v>
      </c>
      <c r="F66" s="25" t="s">
        <v>286</v>
      </c>
      <c r="G66" s="25" t="s">
        <v>309</v>
      </c>
      <c r="H66" s="25" t="s">
        <v>394</v>
      </c>
      <c r="I66" s="28">
        <v>3385246</v>
      </c>
      <c r="J66" s="98"/>
      <c r="L66" s="119"/>
      <c r="M66" s="119"/>
    </row>
    <row r="67" spans="1:13" s="17" customFormat="1" ht="15.95" customHeight="1" x14ac:dyDescent="0.2">
      <c r="A67" s="83">
        <v>43995</v>
      </c>
      <c r="B67" s="27" t="s">
        <v>393</v>
      </c>
      <c r="C67" s="27" t="s">
        <v>466</v>
      </c>
      <c r="D67" s="25" t="s">
        <v>421</v>
      </c>
      <c r="E67" s="25" t="s">
        <v>108</v>
      </c>
      <c r="F67" s="25" t="s">
        <v>253</v>
      </c>
      <c r="G67" s="25" t="s">
        <v>506</v>
      </c>
      <c r="H67" s="25" t="s">
        <v>394</v>
      </c>
      <c r="I67" s="28">
        <v>3278512</v>
      </c>
      <c r="J67" s="98" t="s">
        <v>366</v>
      </c>
      <c r="L67" s="119"/>
      <c r="M67" s="119"/>
    </row>
    <row r="68" spans="1:13" s="17" customFormat="1" ht="15.95" customHeight="1" x14ac:dyDescent="0.2">
      <c r="A68" s="83">
        <v>43998</v>
      </c>
      <c r="B68" s="27" t="s">
        <v>393</v>
      </c>
      <c r="C68" s="27" t="s">
        <v>466</v>
      </c>
      <c r="D68" s="25" t="s">
        <v>421</v>
      </c>
      <c r="E68" s="25" t="s">
        <v>108</v>
      </c>
      <c r="F68" s="25" t="s">
        <v>68</v>
      </c>
      <c r="G68" s="25" t="s">
        <v>340</v>
      </c>
      <c r="H68" s="25" t="s">
        <v>394</v>
      </c>
      <c r="I68" s="28">
        <v>3287954</v>
      </c>
      <c r="J68" s="98"/>
      <c r="L68" s="119"/>
      <c r="M68" s="119"/>
    </row>
    <row r="69" spans="1:13" s="17" customFormat="1" ht="15.95" customHeight="1" x14ac:dyDescent="0.2">
      <c r="A69" s="83">
        <v>44001</v>
      </c>
      <c r="B69" s="27" t="s">
        <v>393</v>
      </c>
      <c r="C69" s="27" t="s">
        <v>466</v>
      </c>
      <c r="D69" s="25" t="s">
        <v>421</v>
      </c>
      <c r="E69" s="25" t="s">
        <v>108</v>
      </c>
      <c r="F69" s="25" t="s">
        <v>68</v>
      </c>
      <c r="G69" s="25" t="s">
        <v>235</v>
      </c>
      <c r="H69" s="25" t="s">
        <v>394</v>
      </c>
      <c r="I69" s="28">
        <v>3353141</v>
      </c>
      <c r="J69" s="98"/>
      <c r="L69" s="119"/>
      <c r="M69" s="119"/>
    </row>
    <row r="70" spans="1:13" s="17" customFormat="1" ht="15.95" customHeight="1" x14ac:dyDescent="0.2">
      <c r="A70" s="83">
        <v>44001</v>
      </c>
      <c r="B70" s="27" t="s">
        <v>393</v>
      </c>
      <c r="C70" s="27" t="s">
        <v>466</v>
      </c>
      <c r="D70" s="25" t="s">
        <v>421</v>
      </c>
      <c r="E70" s="25" t="s">
        <v>108</v>
      </c>
      <c r="F70" s="25" t="s">
        <v>204</v>
      </c>
      <c r="G70" s="25" t="s">
        <v>172</v>
      </c>
      <c r="H70" s="25" t="s">
        <v>394</v>
      </c>
      <c r="I70" s="28">
        <v>3399685</v>
      </c>
      <c r="J70" s="98" t="s">
        <v>366</v>
      </c>
      <c r="L70" s="119"/>
      <c r="M70" s="119"/>
    </row>
    <row r="71" spans="1:13" s="17" customFormat="1" ht="15.95" customHeight="1" x14ac:dyDescent="0.2">
      <c r="A71" s="83">
        <v>44004</v>
      </c>
      <c r="B71" s="27" t="s">
        <v>393</v>
      </c>
      <c r="C71" s="27" t="s">
        <v>508</v>
      </c>
      <c r="D71" s="25" t="s">
        <v>494</v>
      </c>
      <c r="E71" s="25" t="s">
        <v>108</v>
      </c>
      <c r="F71" s="25" t="s">
        <v>112</v>
      </c>
      <c r="G71" s="25" t="s">
        <v>280</v>
      </c>
      <c r="H71" s="25" t="s">
        <v>394</v>
      </c>
      <c r="I71" s="28">
        <v>3313072</v>
      </c>
      <c r="J71" s="98"/>
      <c r="L71" s="119"/>
      <c r="M71" s="119"/>
    </row>
    <row r="72" spans="1:13" s="17" customFormat="1" ht="15.95" customHeight="1" x14ac:dyDescent="0.2">
      <c r="A72" s="83">
        <v>44008</v>
      </c>
      <c r="B72" s="27" t="s">
        <v>393</v>
      </c>
      <c r="C72" s="27" t="s">
        <v>466</v>
      </c>
      <c r="D72" s="25" t="s">
        <v>392</v>
      </c>
      <c r="E72" s="25" t="s">
        <v>194</v>
      </c>
      <c r="F72" s="25" t="s">
        <v>81</v>
      </c>
      <c r="G72" s="25" t="s">
        <v>380</v>
      </c>
      <c r="H72" s="25" t="s">
        <v>394</v>
      </c>
      <c r="I72" s="28">
        <v>3541153</v>
      </c>
      <c r="J72" s="98" t="s">
        <v>366</v>
      </c>
      <c r="L72" s="119"/>
      <c r="M72" s="119"/>
    </row>
    <row r="73" spans="1:13" s="17" customFormat="1" ht="15.95" customHeight="1" x14ac:dyDescent="0.2">
      <c r="A73" s="83">
        <v>44010</v>
      </c>
      <c r="B73" s="27" t="s">
        <v>393</v>
      </c>
      <c r="C73" s="27" t="s">
        <v>466</v>
      </c>
      <c r="D73" s="25" t="s">
        <v>421</v>
      </c>
      <c r="E73" s="25" t="s">
        <v>108</v>
      </c>
      <c r="F73" s="25" t="s">
        <v>81</v>
      </c>
      <c r="G73" s="25" t="s">
        <v>438</v>
      </c>
      <c r="H73" s="25" t="s">
        <v>394</v>
      </c>
      <c r="I73" s="28">
        <v>3504147</v>
      </c>
      <c r="J73" s="98"/>
      <c r="L73" s="119"/>
      <c r="M73" s="119"/>
    </row>
    <row r="74" spans="1:13" s="17" customFormat="1" ht="15.95" customHeight="1" x14ac:dyDescent="0.2">
      <c r="A74" s="83">
        <v>44013</v>
      </c>
      <c r="B74" s="27" t="s">
        <v>393</v>
      </c>
      <c r="C74" s="27" t="s">
        <v>468</v>
      </c>
      <c r="D74" s="25" t="s">
        <v>421</v>
      </c>
      <c r="E74" s="25" t="s">
        <v>108</v>
      </c>
      <c r="F74" s="25" t="s">
        <v>81</v>
      </c>
      <c r="G74" s="25" t="s">
        <v>375</v>
      </c>
      <c r="H74" s="25" t="s">
        <v>394</v>
      </c>
      <c r="I74" s="28">
        <v>3648296</v>
      </c>
      <c r="J74" s="98"/>
      <c r="L74" s="119"/>
      <c r="M74" s="119"/>
    </row>
    <row r="75" spans="1:13" s="17" customFormat="1" ht="15.95" customHeight="1" x14ac:dyDescent="0.2">
      <c r="A75" s="83">
        <v>44014</v>
      </c>
      <c r="B75" s="27" t="s">
        <v>393</v>
      </c>
      <c r="C75" s="27" t="s">
        <v>466</v>
      </c>
      <c r="D75" s="25" t="s">
        <v>421</v>
      </c>
      <c r="E75" s="25" t="s">
        <v>108</v>
      </c>
      <c r="F75" s="25" t="s">
        <v>330</v>
      </c>
      <c r="G75" s="25" t="s">
        <v>460</v>
      </c>
      <c r="H75" s="25" t="s">
        <v>394</v>
      </c>
      <c r="I75" s="28">
        <v>3276610</v>
      </c>
      <c r="J75" s="98" t="s">
        <v>366</v>
      </c>
      <c r="L75" s="119"/>
      <c r="M75" s="119"/>
    </row>
    <row r="76" spans="1:13" s="17" customFormat="1" ht="15.95" customHeight="1" x14ac:dyDescent="0.2">
      <c r="A76" s="83">
        <v>44019</v>
      </c>
      <c r="B76" s="27" t="s">
        <v>393</v>
      </c>
      <c r="C76" s="27" t="s">
        <v>466</v>
      </c>
      <c r="D76" s="25" t="s">
        <v>421</v>
      </c>
      <c r="E76" s="25" t="s">
        <v>108</v>
      </c>
      <c r="F76" s="25" t="s">
        <v>72</v>
      </c>
      <c r="G76" s="25" t="s">
        <v>509</v>
      </c>
      <c r="H76" s="25" t="s">
        <v>394</v>
      </c>
      <c r="I76" s="28">
        <v>3411839</v>
      </c>
      <c r="J76" s="98"/>
      <c r="L76" s="119"/>
      <c r="M76" s="119"/>
    </row>
    <row r="77" spans="1:13" s="17" customFormat="1" ht="15.95" customHeight="1" x14ac:dyDescent="0.2">
      <c r="A77" s="83">
        <v>44022</v>
      </c>
      <c r="B77" s="27" t="s">
        <v>393</v>
      </c>
      <c r="C77" s="27" t="s">
        <v>508</v>
      </c>
      <c r="D77" s="25" t="s">
        <v>494</v>
      </c>
      <c r="E77" s="25" t="s">
        <v>108</v>
      </c>
      <c r="F77" s="25" t="s">
        <v>112</v>
      </c>
      <c r="G77" s="25" t="s">
        <v>135</v>
      </c>
      <c r="H77" s="25" t="s">
        <v>394</v>
      </c>
      <c r="I77" s="28">
        <v>1515206</v>
      </c>
      <c r="J77" s="98" t="s">
        <v>58</v>
      </c>
      <c r="L77" s="119"/>
      <c r="M77" s="119"/>
    </row>
    <row r="78" spans="1:13" s="17" customFormat="1" ht="15.95" customHeight="1" x14ac:dyDescent="0.2">
      <c r="A78" s="83">
        <v>44022</v>
      </c>
      <c r="B78" s="27" t="s">
        <v>393</v>
      </c>
      <c r="C78" s="27" t="s">
        <v>466</v>
      </c>
      <c r="D78" s="25" t="s">
        <v>421</v>
      </c>
      <c r="E78" s="25" t="s">
        <v>108</v>
      </c>
      <c r="F78" s="25" t="s">
        <v>178</v>
      </c>
      <c r="G78" s="25" t="s">
        <v>135</v>
      </c>
      <c r="H78" s="25" t="s">
        <v>394</v>
      </c>
      <c r="I78" s="28">
        <v>2217648</v>
      </c>
      <c r="J78" s="98" t="s">
        <v>58</v>
      </c>
      <c r="L78" s="119"/>
      <c r="M78" s="119"/>
    </row>
    <row r="79" spans="1:13" s="17" customFormat="1" ht="15.95" customHeight="1" x14ac:dyDescent="0.2">
      <c r="A79" s="83">
        <v>44028</v>
      </c>
      <c r="B79" s="27" t="s">
        <v>393</v>
      </c>
      <c r="C79" s="27" t="s">
        <v>466</v>
      </c>
      <c r="D79" s="25" t="s">
        <v>421</v>
      </c>
      <c r="E79" s="25" t="s">
        <v>108</v>
      </c>
      <c r="F79" s="25" t="s">
        <v>81</v>
      </c>
      <c r="G79" s="25" t="s">
        <v>422</v>
      </c>
      <c r="H79" s="25" t="s">
        <v>394</v>
      </c>
      <c r="I79" s="28">
        <v>3506615</v>
      </c>
      <c r="J79" s="98"/>
      <c r="L79" s="119"/>
      <c r="M79" s="119"/>
    </row>
    <row r="80" spans="1:13" s="17" customFormat="1" ht="15.95" customHeight="1" x14ac:dyDescent="0.2">
      <c r="A80" s="83">
        <v>44031</v>
      </c>
      <c r="B80" s="27" t="s">
        <v>393</v>
      </c>
      <c r="C80" s="27" t="s">
        <v>466</v>
      </c>
      <c r="D80" s="25" t="s">
        <v>421</v>
      </c>
      <c r="E80" s="25" t="s">
        <v>108</v>
      </c>
      <c r="F80" s="25" t="s">
        <v>241</v>
      </c>
      <c r="G80" s="25" t="s">
        <v>505</v>
      </c>
      <c r="H80" s="25" t="s">
        <v>394</v>
      </c>
      <c r="I80" s="28">
        <v>3409360</v>
      </c>
      <c r="J80" s="98" t="s">
        <v>366</v>
      </c>
      <c r="L80" s="119"/>
      <c r="M80" s="119"/>
    </row>
    <row r="81" spans="1:13" s="17" customFormat="1" ht="15.95" customHeight="1" x14ac:dyDescent="0.2">
      <c r="A81" s="83">
        <v>44032</v>
      </c>
      <c r="B81" s="27" t="s">
        <v>393</v>
      </c>
      <c r="C81" s="27" t="s">
        <v>468</v>
      </c>
      <c r="D81" s="25" t="s">
        <v>421</v>
      </c>
      <c r="E81" s="25" t="s">
        <v>108</v>
      </c>
      <c r="F81" s="25" t="s">
        <v>241</v>
      </c>
      <c r="G81" s="25" t="s">
        <v>287</v>
      </c>
      <c r="H81" s="25" t="s">
        <v>394</v>
      </c>
      <c r="I81" s="28">
        <v>3615088</v>
      </c>
      <c r="J81" s="98"/>
      <c r="L81" s="119"/>
      <c r="M81" s="119"/>
    </row>
    <row r="82" spans="1:13" s="17" customFormat="1" ht="15.95" customHeight="1" x14ac:dyDescent="0.2">
      <c r="A82" s="83">
        <v>44039</v>
      </c>
      <c r="B82" s="27" t="s">
        <v>393</v>
      </c>
      <c r="C82" s="27" t="s">
        <v>466</v>
      </c>
      <c r="D82" s="25" t="s">
        <v>421</v>
      </c>
      <c r="E82" s="25" t="s">
        <v>108</v>
      </c>
      <c r="F82" s="25" t="s">
        <v>72</v>
      </c>
      <c r="G82" s="25" t="s">
        <v>209</v>
      </c>
      <c r="H82" s="25" t="s">
        <v>394</v>
      </c>
      <c r="I82" s="28">
        <v>3338964</v>
      </c>
      <c r="J82" s="98"/>
      <c r="L82" s="119"/>
      <c r="M82" s="119"/>
    </row>
    <row r="83" spans="1:13" s="17" customFormat="1" ht="15.95" customHeight="1" x14ac:dyDescent="0.2">
      <c r="A83" s="83">
        <v>44041</v>
      </c>
      <c r="B83" s="27" t="s">
        <v>393</v>
      </c>
      <c r="C83" s="27" t="s">
        <v>466</v>
      </c>
      <c r="D83" s="25" t="s">
        <v>538</v>
      </c>
      <c r="E83" s="25" t="s">
        <v>194</v>
      </c>
      <c r="F83" s="25" t="s">
        <v>304</v>
      </c>
      <c r="G83" s="25" t="s">
        <v>374</v>
      </c>
      <c r="H83" s="25" t="s">
        <v>394</v>
      </c>
      <c r="I83" s="28">
        <v>3321459</v>
      </c>
      <c r="J83" s="98" t="s">
        <v>366</v>
      </c>
      <c r="L83" s="119"/>
      <c r="M83" s="119"/>
    </row>
    <row r="84" spans="1:13" s="17" customFormat="1" ht="15.95" customHeight="1" x14ac:dyDescent="0.2">
      <c r="A84" s="83">
        <v>44045</v>
      </c>
      <c r="B84" s="27" t="s">
        <v>393</v>
      </c>
      <c r="C84" s="27" t="s">
        <v>468</v>
      </c>
      <c r="D84" s="25" t="s">
        <v>421</v>
      </c>
      <c r="E84" s="25" t="s">
        <v>108</v>
      </c>
      <c r="F84" s="25" t="s">
        <v>225</v>
      </c>
      <c r="G84" s="25" t="s">
        <v>395</v>
      </c>
      <c r="H84" s="25" t="s">
        <v>394</v>
      </c>
      <c r="I84" s="28">
        <v>3719996</v>
      </c>
      <c r="J84" s="98"/>
      <c r="L84" s="119"/>
      <c r="M84" s="119"/>
    </row>
    <row r="85" spans="1:13" s="17" customFormat="1" ht="15.95" customHeight="1" x14ac:dyDescent="0.2">
      <c r="A85" s="83">
        <v>44049</v>
      </c>
      <c r="B85" s="27" t="s">
        <v>393</v>
      </c>
      <c r="C85" s="27" t="s">
        <v>508</v>
      </c>
      <c r="D85" s="25" t="s">
        <v>494</v>
      </c>
      <c r="E85" s="25" t="s">
        <v>108</v>
      </c>
      <c r="F85" s="25" t="s">
        <v>201</v>
      </c>
      <c r="G85" s="25" t="s">
        <v>309</v>
      </c>
      <c r="H85" s="25" t="s">
        <v>394</v>
      </c>
      <c r="I85" s="28">
        <v>549993</v>
      </c>
      <c r="J85" s="98" t="s">
        <v>423</v>
      </c>
      <c r="L85" s="119"/>
      <c r="M85" s="119"/>
    </row>
    <row r="86" spans="1:13" s="17" customFormat="1" ht="15.95" customHeight="1" x14ac:dyDescent="0.2">
      <c r="A86" s="83">
        <v>44049</v>
      </c>
      <c r="B86" s="27" t="s">
        <v>393</v>
      </c>
      <c r="C86" s="27" t="s">
        <v>508</v>
      </c>
      <c r="D86" s="25" t="s">
        <v>494</v>
      </c>
      <c r="E86" s="25" t="s">
        <v>108</v>
      </c>
      <c r="F86" s="25" t="s">
        <v>185</v>
      </c>
      <c r="G86" s="25" t="s">
        <v>309</v>
      </c>
      <c r="H86" s="25" t="s">
        <v>394</v>
      </c>
      <c r="I86" s="28">
        <v>2771824</v>
      </c>
      <c r="J86" s="98" t="s">
        <v>423</v>
      </c>
      <c r="L86" s="119"/>
      <c r="M86" s="119"/>
    </row>
    <row r="87" spans="1:13" s="17" customFormat="1" ht="15.95" customHeight="1" x14ac:dyDescent="0.2">
      <c r="A87" s="83">
        <v>44049</v>
      </c>
      <c r="B87" s="27" t="s">
        <v>393</v>
      </c>
      <c r="C87" s="27" t="s">
        <v>466</v>
      </c>
      <c r="D87" s="25" t="s">
        <v>421</v>
      </c>
      <c r="E87" s="25" t="s">
        <v>108</v>
      </c>
      <c r="F87" s="25" t="s">
        <v>72</v>
      </c>
      <c r="G87" s="25" t="s">
        <v>166</v>
      </c>
      <c r="H87" s="25" t="s">
        <v>394</v>
      </c>
      <c r="I87" s="28">
        <v>3589039</v>
      </c>
      <c r="J87" s="98"/>
      <c r="L87" s="119"/>
      <c r="M87" s="119"/>
    </row>
    <row r="88" spans="1:13" s="17" customFormat="1" ht="15.95" customHeight="1" x14ac:dyDescent="0.2">
      <c r="A88" s="83">
        <v>44053</v>
      </c>
      <c r="B88" s="27" t="s">
        <v>393</v>
      </c>
      <c r="C88" s="27" t="s">
        <v>468</v>
      </c>
      <c r="D88" s="25" t="s">
        <v>421</v>
      </c>
      <c r="E88" s="25" t="s">
        <v>108</v>
      </c>
      <c r="F88" s="25" t="s">
        <v>330</v>
      </c>
      <c r="G88" s="25" t="s">
        <v>163</v>
      </c>
      <c r="H88" s="25" t="s">
        <v>394</v>
      </c>
      <c r="I88" s="28">
        <v>3358921</v>
      </c>
      <c r="J88" s="98"/>
      <c r="L88" s="119"/>
      <c r="M88" s="119"/>
    </row>
    <row r="89" spans="1:13" s="17" customFormat="1" ht="15.95" customHeight="1" x14ac:dyDescent="0.2">
      <c r="A89" s="83">
        <v>44056</v>
      </c>
      <c r="B89" s="27" t="s">
        <v>393</v>
      </c>
      <c r="C89" s="27" t="s">
        <v>466</v>
      </c>
      <c r="D89" s="25" t="s">
        <v>421</v>
      </c>
      <c r="E89" s="25" t="s">
        <v>108</v>
      </c>
      <c r="F89" s="25" t="s">
        <v>72</v>
      </c>
      <c r="G89" s="25" t="s">
        <v>172</v>
      </c>
      <c r="H89" s="25" t="s">
        <v>394</v>
      </c>
      <c r="I89" s="28">
        <v>2288164</v>
      </c>
      <c r="J89" s="98" t="s">
        <v>58</v>
      </c>
      <c r="L89" s="119"/>
      <c r="M89" s="119"/>
    </row>
    <row r="90" spans="1:13" s="17" customFormat="1" ht="15.95" customHeight="1" x14ac:dyDescent="0.2">
      <c r="A90" s="83">
        <v>44056</v>
      </c>
      <c r="B90" s="27" t="s">
        <v>393</v>
      </c>
      <c r="C90" s="27" t="s">
        <v>466</v>
      </c>
      <c r="D90" s="25" t="s">
        <v>421</v>
      </c>
      <c r="E90" s="25" t="s">
        <v>108</v>
      </c>
      <c r="F90" s="25" t="s">
        <v>72</v>
      </c>
      <c r="G90" s="25" t="s">
        <v>172</v>
      </c>
      <c r="H90" s="25" t="s">
        <v>394</v>
      </c>
      <c r="I90" s="28">
        <v>1046630</v>
      </c>
      <c r="J90" s="98" t="s">
        <v>423</v>
      </c>
      <c r="L90" s="119"/>
      <c r="M90" s="119"/>
    </row>
    <row r="91" spans="1:13" s="17" customFormat="1" ht="15.95" customHeight="1" x14ac:dyDescent="0.2">
      <c r="A91" s="83">
        <v>44059</v>
      </c>
      <c r="B91" s="27" t="s">
        <v>393</v>
      </c>
      <c r="C91" s="27" t="s">
        <v>466</v>
      </c>
      <c r="D91" s="25" t="s">
        <v>421</v>
      </c>
      <c r="E91" s="25" t="s">
        <v>108</v>
      </c>
      <c r="F91" s="25" t="s">
        <v>81</v>
      </c>
      <c r="G91" s="25" t="s">
        <v>207</v>
      </c>
      <c r="H91" s="25" t="s">
        <v>394</v>
      </c>
      <c r="I91" s="28">
        <v>3674003</v>
      </c>
      <c r="J91" s="98"/>
      <c r="L91" s="119"/>
      <c r="M91" s="119"/>
    </row>
    <row r="92" spans="1:13" s="17" customFormat="1" ht="15.95" customHeight="1" x14ac:dyDescent="0.2">
      <c r="A92" s="83">
        <v>44061</v>
      </c>
      <c r="B92" s="27" t="s">
        <v>393</v>
      </c>
      <c r="C92" s="27" t="s">
        <v>468</v>
      </c>
      <c r="D92" s="25" t="s">
        <v>421</v>
      </c>
      <c r="E92" s="25" t="s">
        <v>108</v>
      </c>
      <c r="F92" s="25" t="s">
        <v>81</v>
      </c>
      <c r="G92" s="25" t="s">
        <v>452</v>
      </c>
      <c r="H92" s="25" t="s">
        <v>394</v>
      </c>
      <c r="I92" s="28">
        <v>3779926</v>
      </c>
      <c r="J92" s="98"/>
      <c r="L92" s="119"/>
      <c r="M92" s="119"/>
    </row>
    <row r="93" spans="1:13" s="17" customFormat="1" ht="15.95" customHeight="1" x14ac:dyDescent="0.2">
      <c r="A93" s="83">
        <v>44063</v>
      </c>
      <c r="B93" s="27" t="s">
        <v>393</v>
      </c>
      <c r="C93" s="27" t="s">
        <v>466</v>
      </c>
      <c r="D93" s="25" t="s">
        <v>421</v>
      </c>
      <c r="E93" s="25" t="s">
        <v>108</v>
      </c>
      <c r="F93" s="25" t="s">
        <v>68</v>
      </c>
      <c r="G93" s="25" t="s">
        <v>390</v>
      </c>
      <c r="H93" s="25" t="s">
        <v>394</v>
      </c>
      <c r="I93" s="28">
        <v>3474683</v>
      </c>
      <c r="J93" s="98"/>
      <c r="L93" s="119"/>
      <c r="M93" s="119"/>
    </row>
    <row r="94" spans="1:13" s="17" customFormat="1" ht="15.95" customHeight="1" x14ac:dyDescent="0.2">
      <c r="A94" s="83">
        <v>44066</v>
      </c>
      <c r="B94" s="27" t="s">
        <v>393</v>
      </c>
      <c r="C94" s="27" t="s">
        <v>466</v>
      </c>
      <c r="D94" s="25" t="s">
        <v>421</v>
      </c>
      <c r="E94" s="25" t="s">
        <v>108</v>
      </c>
      <c r="F94" s="25" t="s">
        <v>72</v>
      </c>
      <c r="G94" s="25" t="s">
        <v>497</v>
      </c>
      <c r="H94" s="25" t="s">
        <v>394</v>
      </c>
      <c r="I94" s="28">
        <v>3501682</v>
      </c>
      <c r="J94" s="98"/>
      <c r="L94" s="119"/>
      <c r="M94" s="119"/>
    </row>
    <row r="95" spans="1:13" s="17" customFormat="1" ht="15.95" customHeight="1" x14ac:dyDescent="0.2">
      <c r="A95" s="83">
        <v>44109</v>
      </c>
      <c r="B95" s="27" t="s">
        <v>393</v>
      </c>
      <c r="C95" s="27" t="s">
        <v>508</v>
      </c>
      <c r="D95" s="25" t="s">
        <v>494</v>
      </c>
      <c r="E95" s="25" t="s">
        <v>108</v>
      </c>
      <c r="F95" s="25" t="s">
        <v>113</v>
      </c>
      <c r="G95" s="25" t="s">
        <v>135</v>
      </c>
      <c r="H95" s="25" t="s">
        <v>394</v>
      </c>
      <c r="I95" s="28">
        <v>3469783</v>
      </c>
      <c r="J95" s="98" t="s">
        <v>58</v>
      </c>
      <c r="L95" s="119"/>
      <c r="M95" s="119"/>
    </row>
    <row r="96" spans="1:13" s="17" customFormat="1" ht="15.95" customHeight="1" x14ac:dyDescent="0.2">
      <c r="A96" s="83">
        <v>44125</v>
      </c>
      <c r="B96" s="27" t="s">
        <v>393</v>
      </c>
      <c r="C96" s="27" t="s">
        <v>466</v>
      </c>
      <c r="D96" s="25" t="s">
        <v>421</v>
      </c>
      <c r="E96" s="25" t="s">
        <v>108</v>
      </c>
      <c r="F96" s="25" t="s">
        <v>177</v>
      </c>
      <c r="G96" s="25" t="s">
        <v>294</v>
      </c>
      <c r="H96" s="25" t="s">
        <v>394</v>
      </c>
      <c r="I96" s="28">
        <v>2941977</v>
      </c>
      <c r="J96" s="98"/>
      <c r="L96" s="119"/>
      <c r="M96" s="119"/>
    </row>
    <row r="97" spans="1:13" s="17" customFormat="1" ht="15.95" customHeight="1" x14ac:dyDescent="0.2">
      <c r="A97" s="83">
        <v>44127</v>
      </c>
      <c r="B97" s="27" t="s">
        <v>393</v>
      </c>
      <c r="C97" s="27" t="s">
        <v>466</v>
      </c>
      <c r="D97" s="25" t="s">
        <v>421</v>
      </c>
      <c r="E97" s="25" t="s">
        <v>108</v>
      </c>
      <c r="F97" s="25" t="s">
        <v>81</v>
      </c>
      <c r="G97" s="25" t="s">
        <v>505</v>
      </c>
      <c r="H97" s="25" t="s">
        <v>394</v>
      </c>
      <c r="I97" s="28">
        <v>3146322</v>
      </c>
      <c r="J97" s="98" t="s">
        <v>58</v>
      </c>
      <c r="L97" s="119"/>
      <c r="M97" s="119"/>
    </row>
    <row r="98" spans="1:13" s="17" customFormat="1" ht="15.95" customHeight="1" thickBot="1" x14ac:dyDescent="0.25">
      <c r="A98" s="164">
        <v>44129</v>
      </c>
      <c r="B98" s="165" t="s">
        <v>393</v>
      </c>
      <c r="C98" s="165" t="s">
        <v>468</v>
      </c>
      <c r="D98" s="166" t="s">
        <v>421</v>
      </c>
      <c r="E98" s="166" t="s">
        <v>108</v>
      </c>
      <c r="F98" s="166" t="s">
        <v>177</v>
      </c>
      <c r="G98" s="166" t="s">
        <v>395</v>
      </c>
      <c r="H98" s="166" t="s">
        <v>394</v>
      </c>
      <c r="I98" s="167">
        <v>3151175</v>
      </c>
      <c r="J98" s="168" t="s">
        <v>58</v>
      </c>
    </row>
    <row r="99" spans="1:13" s="17" customFormat="1" ht="15.95" customHeight="1" x14ac:dyDescent="0.2">
      <c r="A99" s="83">
        <v>44131</v>
      </c>
      <c r="B99" s="27" t="s">
        <v>393</v>
      </c>
      <c r="C99" s="27" t="s">
        <v>466</v>
      </c>
      <c r="D99" s="25" t="s">
        <v>421</v>
      </c>
      <c r="E99" s="25" t="s">
        <v>108</v>
      </c>
      <c r="F99" s="25" t="s">
        <v>72</v>
      </c>
      <c r="G99" s="25" t="s">
        <v>437</v>
      </c>
      <c r="H99" s="25" t="s">
        <v>394</v>
      </c>
      <c r="I99" s="28">
        <v>2597447</v>
      </c>
      <c r="J99" s="98"/>
      <c r="L99" s="119"/>
      <c r="M99" s="119"/>
    </row>
    <row r="100" spans="1:13" s="17" customFormat="1" ht="15.95" customHeight="1" thickBot="1" x14ac:dyDescent="0.25">
      <c r="A100" s="83">
        <v>44135</v>
      </c>
      <c r="B100" s="27" t="s">
        <v>393</v>
      </c>
      <c r="C100" s="27" t="s">
        <v>466</v>
      </c>
      <c r="D100" s="25" t="s">
        <v>421</v>
      </c>
      <c r="E100" s="25" t="s">
        <v>108</v>
      </c>
      <c r="F100" s="25" t="s">
        <v>177</v>
      </c>
      <c r="G100" s="25" t="s">
        <v>169</v>
      </c>
      <c r="H100" s="25" t="s">
        <v>394</v>
      </c>
      <c r="I100" s="28">
        <v>3033960</v>
      </c>
      <c r="J100" s="98"/>
      <c r="L100" s="119"/>
      <c r="M100" s="119"/>
    </row>
    <row r="101" spans="1:13" ht="17.25" customHeight="1" thickBot="1" x14ac:dyDescent="0.25">
      <c r="A101" s="112" t="s">
        <v>397</v>
      </c>
      <c r="B101" s="113"/>
      <c r="C101" s="113"/>
      <c r="D101" s="113"/>
      <c r="E101" s="113"/>
      <c r="F101" s="113"/>
      <c r="G101" s="113"/>
      <c r="H101" s="60"/>
      <c r="I101" s="137">
        <f>SUM(I11:I100)</f>
        <v>275831176</v>
      </c>
      <c r="J101" s="61"/>
    </row>
    <row r="102" spans="1:13" x14ac:dyDescent="0.2">
      <c r="I102" s="100"/>
    </row>
    <row r="103" spans="1:13" x14ac:dyDescent="0.2">
      <c r="A103" s="115"/>
      <c r="B103" s="110"/>
      <c r="C103" s="110"/>
      <c r="D103" s="110"/>
      <c r="E103" s="110"/>
      <c r="F103" s="116"/>
      <c r="G103" s="110"/>
      <c r="H103" s="31"/>
      <c r="I103" s="101"/>
      <c r="J103" s="17"/>
    </row>
    <row r="104" spans="1:13" ht="14.1" customHeight="1" x14ac:dyDescent="0.2">
      <c r="A104" s="181"/>
      <c r="B104" s="181"/>
      <c r="C104" s="181"/>
      <c r="D104" s="181"/>
      <c r="E104" s="181"/>
      <c r="F104" s="181"/>
      <c r="G104" s="181"/>
      <c r="H104" s="181"/>
      <c r="I104" s="181"/>
      <c r="J104" s="181"/>
    </row>
    <row r="105" spans="1:13" s="90" customFormat="1" ht="14.1" customHeight="1" x14ac:dyDescent="0.2">
      <c r="A105" s="181"/>
      <c r="B105" s="181"/>
      <c r="C105" s="181"/>
      <c r="D105" s="181"/>
      <c r="E105" s="181"/>
      <c r="F105" s="181"/>
      <c r="G105" s="181"/>
      <c r="H105" s="181"/>
      <c r="I105" s="181"/>
      <c r="J105" s="181"/>
    </row>
    <row r="106" spans="1:13" ht="13.5" customHeight="1" x14ac:dyDescent="0.2">
      <c r="A106" s="182"/>
      <c r="B106" s="182"/>
      <c r="C106" s="182"/>
      <c r="D106" s="182"/>
      <c r="E106" s="182"/>
      <c r="F106" s="182"/>
      <c r="G106" s="182"/>
      <c r="H106" s="182"/>
      <c r="I106" s="182"/>
      <c r="J106" s="182"/>
    </row>
    <row r="107" spans="1:13" ht="13.5" customHeight="1" x14ac:dyDescent="0.2">
      <c r="A107" s="182"/>
      <c r="B107" s="182"/>
      <c r="C107" s="182"/>
      <c r="D107" s="182"/>
      <c r="E107" s="182"/>
      <c r="F107" s="182"/>
      <c r="G107" s="182"/>
      <c r="H107" s="182"/>
      <c r="I107" s="182"/>
      <c r="J107" s="182"/>
    </row>
    <row r="108" spans="1:13" ht="13.5" customHeight="1" x14ac:dyDescent="0.2">
      <c r="A108" s="117"/>
      <c r="B108" s="117"/>
      <c r="C108" s="117"/>
      <c r="D108" s="117"/>
      <c r="E108" s="117"/>
      <c r="F108" s="117"/>
      <c r="G108" s="117"/>
      <c r="H108" s="92"/>
      <c r="I108" s="92"/>
      <c r="J108" s="92"/>
    </row>
    <row r="109" spans="1:13" s="17" customFormat="1" ht="12.95" customHeight="1" x14ac:dyDescent="0.2">
      <c r="A109" s="180"/>
      <c r="B109" s="180"/>
      <c r="C109" s="180"/>
      <c r="D109" s="180"/>
      <c r="E109" s="180"/>
      <c r="F109" s="180"/>
      <c r="G109" s="180"/>
      <c r="H109" s="180"/>
      <c r="I109" s="180"/>
      <c r="J109" s="180"/>
    </row>
    <row r="112" spans="1:13" x14ac:dyDescent="0.2">
      <c r="G112" s="118"/>
      <c r="H112" s="99"/>
    </row>
    <row r="113" spans="1:9" x14ac:dyDescent="0.2">
      <c r="G113" s="118"/>
      <c r="H113" s="99"/>
      <c r="I113" s="100"/>
    </row>
    <row r="115" spans="1:9" x14ac:dyDescent="0.2">
      <c r="I115" s="100"/>
    </row>
    <row r="122" spans="1:9" x14ac:dyDescent="0.2">
      <c r="A122" s="114" t="s">
        <v>85</v>
      </c>
    </row>
  </sheetData>
  <sortState ref="A11:J100">
    <sortCondition ref="A11:A100"/>
    <sortCondition ref="D11:D100"/>
    <sortCondition ref="F11:F100"/>
  </sortState>
  <mergeCells count="5">
    <mergeCell ref="A104:J104"/>
    <mergeCell ref="A105:J105"/>
    <mergeCell ref="A106:J106"/>
    <mergeCell ref="A107:J107"/>
    <mergeCell ref="A109:J109"/>
  </mergeCells>
  <printOptions horizontalCentered="1"/>
  <pageMargins left="0" right="0.75" top="0.5" bottom="0" header="0.5" footer="0.5"/>
  <pageSetup scale="54" fitToHeight="10" orientation="landscape" r:id="rId1"/>
  <headerFooter alignWithMargins="0">
    <oddFooter>&amp;L&amp;G</oddFooter>
  </headerFooter>
  <rowBreaks count="2" manualBreakCount="2">
    <brk id="55" max="9" man="1"/>
    <brk id="98" max="9"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workbookViewId="0">
      <selection activeCell="A10" sqref="A10"/>
    </sheetView>
  </sheetViews>
  <sheetFormatPr defaultColWidth="9.140625" defaultRowHeight="12.75" x14ac:dyDescent="0.2"/>
  <cols>
    <col min="1" max="1" width="17.85546875" style="114" customWidth="1"/>
    <col min="2" max="2" width="34.7109375" style="114" customWidth="1"/>
    <col min="3" max="3" width="34" style="114" bestFit="1" customWidth="1"/>
    <col min="4" max="4" width="15" style="114" customWidth="1"/>
    <col min="5" max="5" width="14" style="114" customWidth="1"/>
    <col min="6" max="6" width="19" style="114" bestFit="1" customWidth="1"/>
    <col min="7" max="7" width="22.5703125" style="114" customWidth="1"/>
    <col min="8" max="8" width="28" style="30" customWidth="1"/>
    <col min="9" max="9" width="17" style="30" bestFit="1" customWidth="1"/>
    <col min="10" max="10" width="11.140625" style="30" bestFit="1" customWidth="1"/>
    <col min="11" max="11" width="9.140625" style="30"/>
    <col min="12" max="12" width="10.140625" style="30" bestFit="1" customWidth="1"/>
    <col min="13" max="16384" width="9.140625" style="30"/>
  </cols>
  <sheetData>
    <row r="1" spans="1:13" ht="12.75" customHeight="1" x14ac:dyDescent="0.2">
      <c r="A1" s="109" t="s">
        <v>0</v>
      </c>
      <c r="B1" s="110"/>
      <c r="C1" s="110"/>
      <c r="D1" s="110"/>
      <c r="E1" s="110"/>
      <c r="F1" s="110"/>
      <c r="G1" s="110"/>
      <c r="H1" s="1"/>
      <c r="I1" s="1"/>
    </row>
    <row r="2" spans="1:13" ht="12.75" customHeight="1" x14ac:dyDescent="0.2">
      <c r="A2" s="109" t="s">
        <v>60</v>
      </c>
      <c r="B2" s="110"/>
      <c r="C2" s="110"/>
      <c r="D2" s="110"/>
      <c r="E2" s="110"/>
      <c r="F2" s="110"/>
      <c r="G2" s="110"/>
      <c r="H2" s="1"/>
      <c r="I2" s="1"/>
    </row>
    <row r="3" spans="1:13" ht="12.75" customHeight="1" x14ac:dyDescent="0.2">
      <c r="A3" s="109" t="s">
        <v>247</v>
      </c>
      <c r="B3" s="110"/>
      <c r="C3" s="110"/>
      <c r="D3" s="110"/>
      <c r="E3" s="110"/>
      <c r="F3" s="110"/>
      <c r="G3" s="110"/>
      <c r="H3" s="1"/>
      <c r="I3" s="1"/>
    </row>
    <row r="4" spans="1:13" ht="12.75" customHeight="1" x14ac:dyDescent="0.2">
      <c r="A4" s="109" t="s">
        <v>57</v>
      </c>
      <c r="B4" s="110"/>
      <c r="C4" s="110"/>
      <c r="D4" s="110"/>
      <c r="E4" s="110"/>
      <c r="F4" s="110"/>
      <c r="G4" s="110"/>
      <c r="H4" s="1"/>
      <c r="I4" s="1"/>
    </row>
    <row r="5" spans="1:13" ht="12.75" customHeight="1" x14ac:dyDescent="0.2">
      <c r="A5" s="109" t="s">
        <v>67</v>
      </c>
      <c r="B5" s="110"/>
      <c r="C5" s="110"/>
      <c r="D5" s="110"/>
      <c r="E5" s="110"/>
      <c r="F5" s="110"/>
      <c r="G5" s="110"/>
      <c r="H5" s="1"/>
      <c r="I5" s="1"/>
    </row>
    <row r="6" spans="1:13" ht="12.75" customHeight="1" x14ac:dyDescent="0.2">
      <c r="A6" s="109" t="s">
        <v>11</v>
      </c>
      <c r="B6" s="110"/>
      <c r="C6" s="110"/>
      <c r="D6" s="110"/>
      <c r="E6" s="110"/>
      <c r="F6" s="110"/>
      <c r="G6" s="110"/>
      <c r="H6" s="1"/>
      <c r="I6" s="1"/>
    </row>
    <row r="7" spans="1:13" ht="12.75" customHeight="1" x14ac:dyDescent="0.2">
      <c r="A7" s="110"/>
      <c r="B7" s="110"/>
      <c r="C7" s="110"/>
      <c r="D7" s="110"/>
      <c r="E7" s="110"/>
      <c r="F7" s="110"/>
      <c r="G7" s="110"/>
      <c r="H7" s="1"/>
      <c r="I7" s="1"/>
    </row>
    <row r="8" spans="1:13" ht="24" customHeight="1" x14ac:dyDescent="0.2">
      <c r="A8" s="125" t="s">
        <v>12</v>
      </c>
      <c r="B8" s="122"/>
      <c r="C8" s="122"/>
      <c r="D8" s="122"/>
      <c r="E8" s="122"/>
      <c r="F8" s="122"/>
      <c r="G8" s="122"/>
      <c r="H8" s="122"/>
      <c r="I8" s="122"/>
      <c r="J8" s="122"/>
    </row>
    <row r="9" spans="1:13" ht="13.5" thickBot="1" x14ac:dyDescent="0.25">
      <c r="A9" s="111"/>
      <c r="B9" s="111"/>
      <c r="C9" s="111"/>
      <c r="D9" s="111"/>
      <c r="E9" s="111"/>
      <c r="F9" s="111"/>
      <c r="G9" s="111"/>
      <c r="H9" s="1"/>
      <c r="I9" s="1"/>
      <c r="J9" s="95" t="s">
        <v>445</v>
      </c>
    </row>
    <row r="10" spans="1:13" ht="43.5" customHeight="1" thickBot="1" x14ac:dyDescent="0.25">
      <c r="A10" s="134" t="s">
        <v>25</v>
      </c>
      <c r="B10" s="135" t="s">
        <v>4</v>
      </c>
      <c r="C10" s="135" t="s">
        <v>52</v>
      </c>
      <c r="D10" s="135" t="s">
        <v>21</v>
      </c>
      <c r="E10" s="135" t="s">
        <v>107</v>
      </c>
      <c r="F10" s="135" t="s">
        <v>26</v>
      </c>
      <c r="G10" s="135" t="s">
        <v>3</v>
      </c>
      <c r="H10" s="135" t="s">
        <v>27</v>
      </c>
      <c r="I10" s="135" t="s">
        <v>73</v>
      </c>
      <c r="J10" s="136" t="s">
        <v>32</v>
      </c>
    </row>
    <row r="11" spans="1:13" s="17" customFormat="1" ht="15.95" customHeight="1" x14ac:dyDescent="0.2">
      <c r="A11" s="83">
        <v>43831</v>
      </c>
      <c r="B11" s="27" t="s">
        <v>442</v>
      </c>
      <c r="C11" s="27" t="s">
        <v>484</v>
      </c>
      <c r="D11" s="25" t="s">
        <v>471</v>
      </c>
      <c r="E11" s="25" t="s">
        <v>108</v>
      </c>
      <c r="F11" s="25" t="s">
        <v>81</v>
      </c>
      <c r="G11" s="25" t="s">
        <v>481</v>
      </c>
      <c r="H11" s="25" t="s">
        <v>440</v>
      </c>
      <c r="I11" s="28">
        <v>3650720</v>
      </c>
      <c r="J11" s="98"/>
      <c r="L11" s="119"/>
      <c r="M11" s="119"/>
    </row>
    <row r="12" spans="1:13" s="17" customFormat="1" ht="15.95" customHeight="1" x14ac:dyDescent="0.2">
      <c r="A12" s="83">
        <v>43833</v>
      </c>
      <c r="B12" s="27" t="s">
        <v>442</v>
      </c>
      <c r="C12" s="27" t="s">
        <v>443</v>
      </c>
      <c r="D12" s="25" t="s">
        <v>439</v>
      </c>
      <c r="E12" s="25" t="s">
        <v>194</v>
      </c>
      <c r="F12" s="25" t="s">
        <v>113</v>
      </c>
      <c r="G12" s="25" t="s">
        <v>431</v>
      </c>
      <c r="H12" s="25" t="s">
        <v>440</v>
      </c>
      <c r="I12" s="28">
        <v>3648520</v>
      </c>
      <c r="J12" s="98" t="s">
        <v>366</v>
      </c>
      <c r="L12" s="119"/>
      <c r="M12" s="119"/>
    </row>
    <row r="13" spans="1:13" s="17" customFormat="1" ht="15.95" customHeight="1" x14ac:dyDescent="0.2">
      <c r="A13" s="83">
        <v>43835</v>
      </c>
      <c r="B13" s="27" t="s">
        <v>442</v>
      </c>
      <c r="C13" s="27" t="s">
        <v>443</v>
      </c>
      <c r="D13" s="25" t="s">
        <v>439</v>
      </c>
      <c r="E13" s="25" t="s">
        <v>194</v>
      </c>
      <c r="F13" s="25" t="s">
        <v>197</v>
      </c>
      <c r="G13" s="25" t="s">
        <v>248</v>
      </c>
      <c r="H13" s="25" t="s">
        <v>440</v>
      </c>
      <c r="I13" s="28">
        <v>2896786</v>
      </c>
      <c r="J13" s="98" t="s">
        <v>366</v>
      </c>
      <c r="L13" s="119"/>
      <c r="M13" s="119"/>
    </row>
    <row r="14" spans="1:13" s="17" customFormat="1" ht="15.95" customHeight="1" x14ac:dyDescent="0.2">
      <c r="A14" s="83">
        <v>43836</v>
      </c>
      <c r="B14" s="27" t="s">
        <v>442</v>
      </c>
      <c r="C14" s="27" t="s">
        <v>484</v>
      </c>
      <c r="D14" s="25" t="s">
        <v>471</v>
      </c>
      <c r="E14" s="25" t="s">
        <v>108</v>
      </c>
      <c r="F14" s="25" t="s">
        <v>368</v>
      </c>
      <c r="G14" s="25" t="s">
        <v>432</v>
      </c>
      <c r="H14" s="25" t="s">
        <v>440</v>
      </c>
      <c r="I14" s="28">
        <v>3634515</v>
      </c>
      <c r="J14" s="98"/>
      <c r="L14" s="119"/>
      <c r="M14" s="119"/>
    </row>
    <row r="15" spans="1:13" s="17" customFormat="1" ht="15.95" customHeight="1" x14ac:dyDescent="0.2">
      <c r="A15" s="83">
        <v>43838</v>
      </c>
      <c r="B15" s="27" t="s">
        <v>442</v>
      </c>
      <c r="C15" s="27" t="s">
        <v>443</v>
      </c>
      <c r="D15" s="25" t="s">
        <v>439</v>
      </c>
      <c r="E15" s="25" t="s">
        <v>194</v>
      </c>
      <c r="F15" s="25" t="s">
        <v>76</v>
      </c>
      <c r="G15" s="25" t="s">
        <v>256</v>
      </c>
      <c r="H15" s="25" t="s">
        <v>440</v>
      </c>
      <c r="I15" s="28">
        <v>3689343</v>
      </c>
      <c r="J15" s="98" t="s">
        <v>366</v>
      </c>
      <c r="L15" s="119"/>
      <c r="M15" s="119"/>
    </row>
    <row r="16" spans="1:13" s="17" customFormat="1" ht="15.95" customHeight="1" x14ac:dyDescent="0.2">
      <c r="A16" s="83">
        <v>43841</v>
      </c>
      <c r="B16" s="27" t="s">
        <v>442</v>
      </c>
      <c r="C16" s="27" t="s">
        <v>484</v>
      </c>
      <c r="D16" s="25" t="s">
        <v>471</v>
      </c>
      <c r="E16" s="25" t="s">
        <v>108</v>
      </c>
      <c r="F16" s="25" t="s">
        <v>81</v>
      </c>
      <c r="G16" s="25" t="s">
        <v>482</v>
      </c>
      <c r="H16" s="25" t="s">
        <v>440</v>
      </c>
      <c r="I16" s="28">
        <v>3664784</v>
      </c>
      <c r="J16" s="98"/>
      <c r="L16" s="119"/>
      <c r="M16" s="119"/>
    </row>
    <row r="17" spans="1:13" s="17" customFormat="1" ht="15.95" customHeight="1" x14ac:dyDescent="0.2">
      <c r="A17" s="83">
        <v>43848</v>
      </c>
      <c r="B17" s="27" t="s">
        <v>442</v>
      </c>
      <c r="C17" s="27" t="s">
        <v>484</v>
      </c>
      <c r="D17" s="25" t="s">
        <v>471</v>
      </c>
      <c r="E17" s="25" t="s">
        <v>108</v>
      </c>
      <c r="F17" s="25" t="s">
        <v>241</v>
      </c>
      <c r="G17" s="25" t="s">
        <v>372</v>
      </c>
      <c r="H17" s="25" t="s">
        <v>440</v>
      </c>
      <c r="I17" s="28">
        <v>3255183</v>
      </c>
      <c r="J17" s="98"/>
      <c r="L17" s="119"/>
      <c r="M17" s="119"/>
    </row>
    <row r="18" spans="1:13" s="17" customFormat="1" ht="15.95" customHeight="1" x14ac:dyDescent="0.2">
      <c r="A18" s="83">
        <v>43852</v>
      </c>
      <c r="B18" s="27" t="s">
        <v>442</v>
      </c>
      <c r="C18" s="27" t="s">
        <v>484</v>
      </c>
      <c r="D18" s="25" t="s">
        <v>471</v>
      </c>
      <c r="E18" s="25" t="s">
        <v>108</v>
      </c>
      <c r="F18" s="25" t="s">
        <v>124</v>
      </c>
      <c r="G18" s="25" t="s">
        <v>483</v>
      </c>
      <c r="H18" s="25" t="s">
        <v>440</v>
      </c>
      <c r="I18" s="28">
        <v>3787050</v>
      </c>
      <c r="J18" s="98"/>
      <c r="L18" s="119"/>
      <c r="M18" s="119"/>
    </row>
    <row r="19" spans="1:13" s="17" customFormat="1" ht="15.95" customHeight="1" x14ac:dyDescent="0.2">
      <c r="A19" s="83">
        <v>43852</v>
      </c>
      <c r="B19" s="27" t="s">
        <v>442</v>
      </c>
      <c r="C19" s="27" t="s">
        <v>443</v>
      </c>
      <c r="D19" s="25" t="s">
        <v>439</v>
      </c>
      <c r="E19" s="25" t="s">
        <v>194</v>
      </c>
      <c r="F19" s="25" t="s">
        <v>116</v>
      </c>
      <c r="G19" s="25" t="s">
        <v>433</v>
      </c>
      <c r="H19" s="25" t="s">
        <v>440</v>
      </c>
      <c r="I19" s="28">
        <v>3322674</v>
      </c>
      <c r="J19" s="98" t="s">
        <v>366</v>
      </c>
      <c r="L19" s="119"/>
      <c r="M19" s="119"/>
    </row>
    <row r="20" spans="1:13" s="17" customFormat="1" ht="15.95" customHeight="1" x14ac:dyDescent="0.2">
      <c r="A20" s="83">
        <v>43855</v>
      </c>
      <c r="B20" s="27" t="s">
        <v>442</v>
      </c>
      <c r="C20" s="27" t="s">
        <v>484</v>
      </c>
      <c r="D20" s="25" t="s">
        <v>471</v>
      </c>
      <c r="E20" s="25" t="s">
        <v>108</v>
      </c>
      <c r="F20" s="25" t="s">
        <v>109</v>
      </c>
      <c r="G20" s="25" t="s">
        <v>145</v>
      </c>
      <c r="H20" s="25" t="s">
        <v>440</v>
      </c>
      <c r="I20" s="28">
        <v>3297193</v>
      </c>
      <c r="J20" s="98"/>
      <c r="L20" s="119"/>
      <c r="M20" s="119"/>
    </row>
    <row r="21" spans="1:13" s="17" customFormat="1" ht="15.95" customHeight="1" x14ac:dyDescent="0.2">
      <c r="A21" s="83">
        <v>43857</v>
      </c>
      <c r="B21" s="27" t="s">
        <v>442</v>
      </c>
      <c r="C21" s="27" t="s">
        <v>484</v>
      </c>
      <c r="D21" s="25" t="s">
        <v>471</v>
      </c>
      <c r="E21" s="25" t="s">
        <v>108</v>
      </c>
      <c r="F21" s="25" t="s">
        <v>124</v>
      </c>
      <c r="G21" s="25" t="s">
        <v>216</v>
      </c>
      <c r="H21" s="25" t="s">
        <v>440</v>
      </c>
      <c r="I21" s="28">
        <v>3289421</v>
      </c>
      <c r="J21" s="98"/>
      <c r="L21" s="119"/>
      <c r="M21" s="119"/>
    </row>
    <row r="22" spans="1:13" s="17" customFormat="1" ht="15.95" customHeight="1" x14ac:dyDescent="0.2">
      <c r="A22" s="83">
        <v>43860</v>
      </c>
      <c r="B22" s="27" t="s">
        <v>442</v>
      </c>
      <c r="C22" s="27" t="s">
        <v>484</v>
      </c>
      <c r="D22" s="25" t="s">
        <v>471</v>
      </c>
      <c r="E22" s="25" t="s">
        <v>108</v>
      </c>
      <c r="F22" s="25" t="s">
        <v>241</v>
      </c>
      <c r="G22" s="25" t="s">
        <v>205</v>
      </c>
      <c r="H22" s="25" t="s">
        <v>440</v>
      </c>
      <c r="I22" s="28">
        <v>3266883</v>
      </c>
      <c r="J22" s="98"/>
      <c r="L22" s="119"/>
      <c r="M22" s="119"/>
    </row>
    <row r="23" spans="1:13" s="17" customFormat="1" ht="15.95" customHeight="1" x14ac:dyDescent="0.2">
      <c r="A23" s="83">
        <v>43862</v>
      </c>
      <c r="B23" s="27" t="s">
        <v>442</v>
      </c>
      <c r="C23" s="27" t="s">
        <v>484</v>
      </c>
      <c r="D23" s="25" t="s">
        <v>471</v>
      </c>
      <c r="E23" s="25" t="s">
        <v>108</v>
      </c>
      <c r="F23" s="25" t="s">
        <v>81</v>
      </c>
      <c r="G23" s="25" t="s">
        <v>451</v>
      </c>
      <c r="H23" s="25" t="s">
        <v>440</v>
      </c>
      <c r="I23" s="28">
        <v>3755567</v>
      </c>
      <c r="J23" s="98"/>
      <c r="L23" s="119"/>
      <c r="M23" s="119"/>
    </row>
    <row r="24" spans="1:13" s="17" customFormat="1" ht="15.95" customHeight="1" x14ac:dyDescent="0.2">
      <c r="A24" s="83">
        <v>43864</v>
      </c>
      <c r="B24" s="27" t="s">
        <v>442</v>
      </c>
      <c r="C24" s="27" t="s">
        <v>484</v>
      </c>
      <c r="D24" s="25" t="s">
        <v>471</v>
      </c>
      <c r="E24" s="25" t="s">
        <v>108</v>
      </c>
      <c r="F24" s="25" t="s">
        <v>241</v>
      </c>
      <c r="G24" s="25" t="s">
        <v>496</v>
      </c>
      <c r="H24" s="25" t="s">
        <v>440</v>
      </c>
      <c r="I24" s="28">
        <v>3700603</v>
      </c>
      <c r="J24" s="98"/>
      <c r="L24" s="119"/>
      <c r="M24" s="119"/>
    </row>
    <row r="25" spans="1:13" s="17" customFormat="1" ht="15.95" customHeight="1" x14ac:dyDescent="0.2">
      <c r="A25" s="83">
        <v>43866</v>
      </c>
      <c r="B25" s="27" t="s">
        <v>442</v>
      </c>
      <c r="C25" s="27" t="s">
        <v>484</v>
      </c>
      <c r="D25" s="25" t="s">
        <v>471</v>
      </c>
      <c r="E25" s="25" t="s">
        <v>108</v>
      </c>
      <c r="F25" s="25" t="s">
        <v>109</v>
      </c>
      <c r="G25" s="25" t="s">
        <v>281</v>
      </c>
      <c r="H25" s="25" t="s">
        <v>440</v>
      </c>
      <c r="I25" s="28">
        <v>3857167</v>
      </c>
      <c r="J25" s="98"/>
      <c r="L25" s="119"/>
      <c r="M25" s="119"/>
    </row>
    <row r="26" spans="1:13" s="17" customFormat="1" ht="15.95" customHeight="1" x14ac:dyDescent="0.2">
      <c r="A26" s="83">
        <v>43870</v>
      </c>
      <c r="B26" s="27" t="s">
        <v>442</v>
      </c>
      <c r="C26" s="27" t="s">
        <v>484</v>
      </c>
      <c r="D26" s="25" t="s">
        <v>471</v>
      </c>
      <c r="E26" s="25" t="s">
        <v>108</v>
      </c>
      <c r="F26" s="25" t="s">
        <v>177</v>
      </c>
      <c r="G26" s="25" t="s">
        <v>391</v>
      </c>
      <c r="H26" s="25" t="s">
        <v>440</v>
      </c>
      <c r="I26" s="28">
        <v>3592633</v>
      </c>
      <c r="J26" s="98"/>
      <c r="L26" s="119"/>
      <c r="M26" s="119"/>
    </row>
    <row r="27" spans="1:13" s="17" customFormat="1" ht="15.95" customHeight="1" x14ac:dyDescent="0.2">
      <c r="A27" s="83">
        <v>43872</v>
      </c>
      <c r="B27" s="27" t="s">
        <v>442</v>
      </c>
      <c r="C27" s="27" t="s">
        <v>484</v>
      </c>
      <c r="D27" s="25" t="s">
        <v>471</v>
      </c>
      <c r="E27" s="25" t="s">
        <v>108</v>
      </c>
      <c r="F27" s="25" t="s">
        <v>124</v>
      </c>
      <c r="G27" s="25" t="s">
        <v>497</v>
      </c>
      <c r="H27" s="25" t="s">
        <v>440</v>
      </c>
      <c r="I27" s="28">
        <v>3523666</v>
      </c>
      <c r="J27" s="98"/>
      <c r="L27" s="119"/>
      <c r="M27" s="119"/>
    </row>
    <row r="28" spans="1:13" s="17" customFormat="1" ht="15.95" customHeight="1" x14ac:dyDescent="0.2">
      <c r="A28" s="83">
        <v>43877</v>
      </c>
      <c r="B28" s="27" t="s">
        <v>442</v>
      </c>
      <c r="C28" s="27" t="s">
        <v>443</v>
      </c>
      <c r="D28" s="25" t="s">
        <v>439</v>
      </c>
      <c r="E28" s="25" t="s">
        <v>194</v>
      </c>
      <c r="F28" s="25" t="s">
        <v>197</v>
      </c>
      <c r="G28" s="25" t="s">
        <v>248</v>
      </c>
      <c r="H28" s="25" t="s">
        <v>440</v>
      </c>
      <c r="I28" s="28">
        <v>2928372</v>
      </c>
      <c r="J28" s="98" t="s">
        <v>70</v>
      </c>
      <c r="L28" s="119"/>
      <c r="M28" s="119"/>
    </row>
    <row r="29" spans="1:13" s="17" customFormat="1" ht="15.95" customHeight="1" x14ac:dyDescent="0.2">
      <c r="A29" s="83">
        <v>43878</v>
      </c>
      <c r="B29" s="27" t="s">
        <v>442</v>
      </c>
      <c r="C29" s="27" t="s">
        <v>484</v>
      </c>
      <c r="D29" s="25" t="s">
        <v>471</v>
      </c>
      <c r="E29" s="25" t="s">
        <v>108</v>
      </c>
      <c r="F29" s="25" t="s">
        <v>109</v>
      </c>
      <c r="G29" s="25" t="s">
        <v>244</v>
      </c>
      <c r="H29" s="25" t="s">
        <v>440</v>
      </c>
      <c r="I29" s="28">
        <v>3425803</v>
      </c>
      <c r="J29" s="98"/>
      <c r="L29" s="119"/>
      <c r="M29" s="119"/>
    </row>
    <row r="30" spans="1:13" s="17" customFormat="1" ht="15.95" customHeight="1" x14ac:dyDescent="0.2">
      <c r="A30" s="83">
        <v>43881</v>
      </c>
      <c r="B30" s="27" t="s">
        <v>442</v>
      </c>
      <c r="C30" s="27" t="s">
        <v>484</v>
      </c>
      <c r="D30" s="25" t="s">
        <v>471</v>
      </c>
      <c r="E30" s="25" t="s">
        <v>108</v>
      </c>
      <c r="F30" s="25" t="s">
        <v>81</v>
      </c>
      <c r="G30" s="25" t="s">
        <v>498</v>
      </c>
      <c r="H30" s="25" t="s">
        <v>440</v>
      </c>
      <c r="I30" s="28">
        <v>2917214</v>
      </c>
      <c r="J30" s="98"/>
      <c r="L30" s="119"/>
      <c r="M30" s="119"/>
    </row>
    <row r="31" spans="1:13" s="17" customFormat="1" ht="15.95" customHeight="1" x14ac:dyDescent="0.2">
      <c r="A31" s="83">
        <v>43883</v>
      </c>
      <c r="B31" s="27" t="s">
        <v>442</v>
      </c>
      <c r="C31" s="27" t="s">
        <v>484</v>
      </c>
      <c r="D31" s="25" t="s">
        <v>471</v>
      </c>
      <c r="E31" s="25" t="s">
        <v>108</v>
      </c>
      <c r="F31" s="25" t="s">
        <v>197</v>
      </c>
      <c r="G31" s="25" t="s">
        <v>465</v>
      </c>
      <c r="H31" s="25" t="s">
        <v>440</v>
      </c>
      <c r="I31" s="28">
        <v>3698792</v>
      </c>
      <c r="J31" s="98"/>
      <c r="L31" s="119"/>
      <c r="M31" s="119"/>
    </row>
    <row r="32" spans="1:13" s="17" customFormat="1" ht="15.95" customHeight="1" x14ac:dyDescent="0.2">
      <c r="A32" s="83">
        <v>43886</v>
      </c>
      <c r="B32" s="27" t="s">
        <v>442</v>
      </c>
      <c r="C32" s="27" t="s">
        <v>484</v>
      </c>
      <c r="D32" s="25" t="s">
        <v>471</v>
      </c>
      <c r="E32" s="25" t="s">
        <v>108</v>
      </c>
      <c r="F32" s="25" t="s">
        <v>81</v>
      </c>
      <c r="G32" s="25" t="s">
        <v>472</v>
      </c>
      <c r="H32" s="25" t="s">
        <v>440</v>
      </c>
      <c r="I32" s="28">
        <v>3768464</v>
      </c>
      <c r="J32" s="98"/>
      <c r="L32" s="119"/>
      <c r="M32" s="119"/>
    </row>
    <row r="33" spans="1:13" s="17" customFormat="1" ht="15.95" customHeight="1" x14ac:dyDescent="0.2">
      <c r="A33" s="83">
        <v>43889</v>
      </c>
      <c r="B33" s="27" t="s">
        <v>442</v>
      </c>
      <c r="C33" s="27" t="s">
        <v>484</v>
      </c>
      <c r="D33" s="25" t="s">
        <v>471</v>
      </c>
      <c r="E33" s="25" t="s">
        <v>108</v>
      </c>
      <c r="F33" s="25" t="s">
        <v>286</v>
      </c>
      <c r="G33" s="25" t="s">
        <v>145</v>
      </c>
      <c r="H33" s="25" t="s">
        <v>440</v>
      </c>
      <c r="I33" s="28">
        <v>3302500</v>
      </c>
      <c r="J33" s="98"/>
      <c r="L33" s="119"/>
      <c r="M33" s="119"/>
    </row>
    <row r="34" spans="1:13" s="17" customFormat="1" ht="15.95" customHeight="1" x14ac:dyDescent="0.2">
      <c r="A34" s="83">
        <v>43893</v>
      </c>
      <c r="B34" s="27" t="s">
        <v>442</v>
      </c>
      <c r="C34" s="27" t="s">
        <v>484</v>
      </c>
      <c r="D34" s="25" t="s">
        <v>471</v>
      </c>
      <c r="E34" s="25" t="s">
        <v>108</v>
      </c>
      <c r="F34" s="25" t="s">
        <v>124</v>
      </c>
      <c r="G34" s="25" t="s">
        <v>496</v>
      </c>
      <c r="H34" s="25" t="s">
        <v>440</v>
      </c>
      <c r="I34" s="28">
        <v>3700617</v>
      </c>
      <c r="J34" s="98"/>
      <c r="L34" s="119"/>
      <c r="M34" s="119"/>
    </row>
    <row r="35" spans="1:13" s="17" customFormat="1" ht="15.95" customHeight="1" x14ac:dyDescent="0.2">
      <c r="A35" s="83">
        <v>43894</v>
      </c>
      <c r="B35" s="27" t="s">
        <v>442</v>
      </c>
      <c r="C35" s="27" t="s">
        <v>484</v>
      </c>
      <c r="D35" s="25" t="s">
        <v>471</v>
      </c>
      <c r="E35" s="25" t="s">
        <v>108</v>
      </c>
      <c r="F35" s="25" t="s">
        <v>204</v>
      </c>
      <c r="G35" s="25" t="s">
        <v>235</v>
      </c>
      <c r="H35" s="25" t="s">
        <v>440</v>
      </c>
      <c r="I35" s="28">
        <v>3315945</v>
      </c>
      <c r="J35" s="98"/>
      <c r="L35" s="119"/>
      <c r="M35" s="119"/>
    </row>
    <row r="36" spans="1:13" s="17" customFormat="1" ht="15.95" customHeight="1" x14ac:dyDescent="0.2">
      <c r="A36" s="83">
        <v>43897</v>
      </c>
      <c r="B36" s="27" t="s">
        <v>442</v>
      </c>
      <c r="C36" s="27" t="s">
        <v>484</v>
      </c>
      <c r="D36" s="25" t="s">
        <v>471</v>
      </c>
      <c r="E36" s="25" t="s">
        <v>108</v>
      </c>
      <c r="F36" s="25" t="s">
        <v>81</v>
      </c>
      <c r="G36" s="25" t="s">
        <v>481</v>
      </c>
      <c r="H36" s="25" t="s">
        <v>440</v>
      </c>
      <c r="I36" s="28">
        <v>3693268</v>
      </c>
      <c r="J36" s="98"/>
      <c r="L36" s="119"/>
      <c r="M36" s="119"/>
    </row>
    <row r="37" spans="1:13" s="17" customFormat="1" ht="15.95" customHeight="1" x14ac:dyDescent="0.2">
      <c r="A37" s="83">
        <v>43898</v>
      </c>
      <c r="B37" s="27" t="s">
        <v>442</v>
      </c>
      <c r="C37" s="27" t="s">
        <v>484</v>
      </c>
      <c r="D37" s="25" t="s">
        <v>471</v>
      </c>
      <c r="E37" s="25" t="s">
        <v>108</v>
      </c>
      <c r="F37" s="25" t="s">
        <v>221</v>
      </c>
      <c r="G37" s="25" t="s">
        <v>391</v>
      </c>
      <c r="H37" s="25" t="s">
        <v>440</v>
      </c>
      <c r="I37" s="28">
        <v>3197074</v>
      </c>
      <c r="J37" s="98"/>
      <c r="L37" s="119"/>
      <c r="M37" s="119"/>
    </row>
    <row r="38" spans="1:13" s="17" customFormat="1" ht="15.95" customHeight="1" x14ac:dyDescent="0.2">
      <c r="A38" s="83">
        <v>43903</v>
      </c>
      <c r="B38" s="27" t="s">
        <v>442</v>
      </c>
      <c r="C38" s="27" t="s">
        <v>484</v>
      </c>
      <c r="D38" s="25" t="s">
        <v>471</v>
      </c>
      <c r="E38" s="25" t="s">
        <v>108</v>
      </c>
      <c r="F38" s="25" t="s">
        <v>241</v>
      </c>
      <c r="G38" s="25" t="s">
        <v>281</v>
      </c>
      <c r="H38" s="25" t="s">
        <v>440</v>
      </c>
      <c r="I38" s="28">
        <v>3746527</v>
      </c>
      <c r="J38" s="98"/>
      <c r="L38" s="119"/>
      <c r="M38" s="119"/>
    </row>
    <row r="39" spans="1:13" s="17" customFormat="1" ht="15.95" customHeight="1" x14ac:dyDescent="0.2">
      <c r="A39" s="83">
        <v>43904</v>
      </c>
      <c r="B39" s="27" t="s">
        <v>442</v>
      </c>
      <c r="C39" s="27" t="s">
        <v>443</v>
      </c>
      <c r="D39" s="25" t="s">
        <v>439</v>
      </c>
      <c r="E39" s="25" t="s">
        <v>194</v>
      </c>
      <c r="F39" s="25" t="s">
        <v>332</v>
      </c>
      <c r="G39" s="25" t="s">
        <v>511</v>
      </c>
      <c r="H39" s="25" t="s">
        <v>440</v>
      </c>
      <c r="I39" s="28">
        <v>3783287</v>
      </c>
      <c r="J39" s="98" t="s">
        <v>366</v>
      </c>
      <c r="L39" s="119"/>
      <c r="M39" s="119"/>
    </row>
    <row r="40" spans="1:13" s="17" customFormat="1" ht="15.95" customHeight="1" x14ac:dyDescent="0.2">
      <c r="A40" s="83">
        <v>43907</v>
      </c>
      <c r="B40" s="27" t="s">
        <v>442</v>
      </c>
      <c r="C40" s="27" t="s">
        <v>484</v>
      </c>
      <c r="D40" s="25" t="s">
        <v>471</v>
      </c>
      <c r="E40" s="25" t="s">
        <v>108</v>
      </c>
      <c r="F40" s="25" t="s">
        <v>81</v>
      </c>
      <c r="G40" s="25" t="s">
        <v>497</v>
      </c>
      <c r="H40" s="25" t="s">
        <v>440</v>
      </c>
      <c r="I40" s="28">
        <v>3535200</v>
      </c>
      <c r="J40" s="98"/>
      <c r="L40" s="119"/>
      <c r="M40" s="119"/>
    </row>
    <row r="41" spans="1:13" s="17" customFormat="1" ht="15.95" customHeight="1" x14ac:dyDescent="0.2">
      <c r="A41" s="83">
        <v>43911</v>
      </c>
      <c r="B41" s="27" t="s">
        <v>442</v>
      </c>
      <c r="C41" s="27" t="s">
        <v>484</v>
      </c>
      <c r="D41" s="25" t="s">
        <v>471</v>
      </c>
      <c r="E41" s="25" t="s">
        <v>108</v>
      </c>
      <c r="F41" s="25" t="s">
        <v>72</v>
      </c>
      <c r="G41" s="25" t="s">
        <v>512</v>
      </c>
      <c r="H41" s="25" t="s">
        <v>440</v>
      </c>
      <c r="I41" s="28">
        <v>3709702</v>
      </c>
      <c r="J41" s="98"/>
      <c r="L41" s="119"/>
      <c r="M41" s="119"/>
    </row>
    <row r="42" spans="1:13" s="17" customFormat="1" ht="15.95" customHeight="1" x14ac:dyDescent="0.2">
      <c r="A42" s="83">
        <v>43913</v>
      </c>
      <c r="B42" s="27" t="s">
        <v>442</v>
      </c>
      <c r="C42" s="27" t="s">
        <v>484</v>
      </c>
      <c r="D42" s="25" t="s">
        <v>471</v>
      </c>
      <c r="E42" s="25" t="s">
        <v>108</v>
      </c>
      <c r="F42" s="25" t="s">
        <v>197</v>
      </c>
      <c r="G42" s="25" t="s">
        <v>278</v>
      </c>
      <c r="H42" s="25" t="s">
        <v>440</v>
      </c>
      <c r="I42" s="28">
        <v>3293118</v>
      </c>
      <c r="J42" s="98"/>
      <c r="L42" s="119"/>
      <c r="M42" s="119"/>
    </row>
    <row r="43" spans="1:13" s="17" customFormat="1" ht="15.95" customHeight="1" x14ac:dyDescent="0.2">
      <c r="A43" s="83">
        <v>43915</v>
      </c>
      <c r="B43" s="27" t="s">
        <v>442</v>
      </c>
      <c r="C43" s="27" t="s">
        <v>484</v>
      </c>
      <c r="D43" s="25" t="s">
        <v>471</v>
      </c>
      <c r="E43" s="25" t="s">
        <v>108</v>
      </c>
      <c r="F43" s="25" t="s">
        <v>81</v>
      </c>
      <c r="G43" s="25" t="s">
        <v>465</v>
      </c>
      <c r="H43" s="25" t="s">
        <v>440</v>
      </c>
      <c r="I43" s="28">
        <v>3701258</v>
      </c>
      <c r="J43" s="98"/>
      <c r="L43" s="119"/>
      <c r="M43" s="119"/>
    </row>
    <row r="44" spans="1:13" s="17" customFormat="1" ht="15.95" customHeight="1" x14ac:dyDescent="0.2">
      <c r="A44" s="83">
        <v>43919</v>
      </c>
      <c r="B44" s="27" t="s">
        <v>442</v>
      </c>
      <c r="C44" s="27" t="s">
        <v>484</v>
      </c>
      <c r="D44" s="25" t="s">
        <v>471</v>
      </c>
      <c r="E44" s="25" t="s">
        <v>108</v>
      </c>
      <c r="F44" s="25" t="s">
        <v>368</v>
      </c>
      <c r="G44" s="25" t="s">
        <v>381</v>
      </c>
      <c r="H44" s="25" t="s">
        <v>440</v>
      </c>
      <c r="I44" s="28">
        <v>3694379</v>
      </c>
      <c r="J44" s="98"/>
      <c r="L44" s="119"/>
      <c r="M44" s="119"/>
    </row>
    <row r="45" spans="1:13" s="17" customFormat="1" ht="15.95" customHeight="1" x14ac:dyDescent="0.2">
      <c r="A45" s="83">
        <v>43920</v>
      </c>
      <c r="B45" s="27" t="s">
        <v>442</v>
      </c>
      <c r="C45" s="27" t="s">
        <v>484</v>
      </c>
      <c r="D45" s="25" t="s">
        <v>471</v>
      </c>
      <c r="E45" s="25" t="s">
        <v>108</v>
      </c>
      <c r="F45" s="25" t="s">
        <v>197</v>
      </c>
      <c r="G45" s="25" t="s">
        <v>482</v>
      </c>
      <c r="H45" s="25" t="s">
        <v>440</v>
      </c>
      <c r="I45" s="28">
        <v>3845122</v>
      </c>
      <c r="J45" s="98"/>
      <c r="L45" s="119"/>
      <c r="M45" s="119"/>
    </row>
    <row r="46" spans="1:13" s="17" customFormat="1" ht="15.95" customHeight="1" x14ac:dyDescent="0.2">
      <c r="A46" s="83">
        <v>43921</v>
      </c>
      <c r="B46" s="27" t="s">
        <v>442</v>
      </c>
      <c r="C46" s="27" t="s">
        <v>484</v>
      </c>
      <c r="D46" s="25" t="s">
        <v>471</v>
      </c>
      <c r="E46" s="25" t="s">
        <v>108</v>
      </c>
      <c r="F46" s="25" t="s">
        <v>72</v>
      </c>
      <c r="G46" s="25" t="s">
        <v>216</v>
      </c>
      <c r="H46" s="25" t="s">
        <v>440</v>
      </c>
      <c r="I46" s="28">
        <v>3286881</v>
      </c>
      <c r="J46" s="98"/>
      <c r="L46" s="119"/>
      <c r="M46" s="119"/>
    </row>
    <row r="47" spans="1:13" s="17" customFormat="1" ht="15.95" customHeight="1" x14ac:dyDescent="0.2">
      <c r="A47" s="83">
        <v>43924</v>
      </c>
      <c r="B47" s="27" t="s">
        <v>442</v>
      </c>
      <c r="C47" s="27" t="s">
        <v>443</v>
      </c>
      <c r="D47" s="25" t="s">
        <v>439</v>
      </c>
      <c r="E47" s="25" t="s">
        <v>194</v>
      </c>
      <c r="F47" s="25" t="s">
        <v>241</v>
      </c>
      <c r="G47" s="25" t="s">
        <v>141</v>
      </c>
      <c r="H47" s="25" t="s">
        <v>440</v>
      </c>
      <c r="I47" s="28">
        <v>2955036</v>
      </c>
      <c r="J47" s="98" t="s">
        <v>196</v>
      </c>
      <c r="L47" s="119"/>
      <c r="M47" s="119"/>
    </row>
    <row r="48" spans="1:13" s="17" customFormat="1" ht="15.95" customHeight="1" x14ac:dyDescent="0.2">
      <c r="A48" s="83">
        <v>43925</v>
      </c>
      <c r="B48" s="27" t="s">
        <v>442</v>
      </c>
      <c r="C48" s="27" t="s">
        <v>484</v>
      </c>
      <c r="D48" s="25" t="s">
        <v>471</v>
      </c>
      <c r="E48" s="25" t="s">
        <v>108</v>
      </c>
      <c r="F48" s="25" t="s">
        <v>332</v>
      </c>
      <c r="G48" s="25" t="s">
        <v>257</v>
      </c>
      <c r="H48" s="25" t="s">
        <v>440</v>
      </c>
      <c r="I48" s="28">
        <v>3697282</v>
      </c>
      <c r="J48" s="98"/>
      <c r="L48" s="119"/>
      <c r="M48" s="119"/>
    </row>
    <row r="49" spans="1:13" s="17" customFormat="1" ht="15.95" customHeight="1" x14ac:dyDescent="0.2">
      <c r="A49" s="83">
        <v>43929</v>
      </c>
      <c r="B49" s="27" t="s">
        <v>442</v>
      </c>
      <c r="C49" s="27" t="s">
        <v>484</v>
      </c>
      <c r="D49" s="25" t="s">
        <v>471</v>
      </c>
      <c r="E49" s="25" t="s">
        <v>108</v>
      </c>
      <c r="F49" s="25" t="s">
        <v>81</v>
      </c>
      <c r="G49" s="25" t="s">
        <v>451</v>
      </c>
      <c r="H49" s="25" t="s">
        <v>440</v>
      </c>
      <c r="I49" s="28">
        <v>3830433</v>
      </c>
      <c r="J49" s="98"/>
      <c r="L49" s="119"/>
      <c r="M49" s="119"/>
    </row>
    <row r="50" spans="1:13" s="17" customFormat="1" ht="15.95" customHeight="1" x14ac:dyDescent="0.2">
      <c r="A50" s="83">
        <v>43930</v>
      </c>
      <c r="B50" s="27" t="s">
        <v>442</v>
      </c>
      <c r="C50" s="27" t="s">
        <v>443</v>
      </c>
      <c r="D50" s="25" t="s">
        <v>439</v>
      </c>
      <c r="E50" s="25" t="s">
        <v>194</v>
      </c>
      <c r="F50" s="25" t="s">
        <v>331</v>
      </c>
      <c r="G50" s="25" t="s">
        <v>334</v>
      </c>
      <c r="H50" s="25" t="s">
        <v>440</v>
      </c>
      <c r="I50" s="28">
        <v>2944627</v>
      </c>
      <c r="J50" s="98" t="s">
        <v>196</v>
      </c>
      <c r="L50" s="119"/>
      <c r="M50" s="119"/>
    </row>
    <row r="51" spans="1:13" s="17" customFormat="1" ht="15.95" customHeight="1" x14ac:dyDescent="0.2">
      <c r="A51" s="83">
        <v>43933</v>
      </c>
      <c r="B51" s="27" t="s">
        <v>442</v>
      </c>
      <c r="C51" s="27" t="s">
        <v>484</v>
      </c>
      <c r="D51" s="25" t="s">
        <v>471</v>
      </c>
      <c r="E51" s="25" t="s">
        <v>108</v>
      </c>
      <c r="F51" s="25" t="s">
        <v>204</v>
      </c>
      <c r="G51" s="25" t="s">
        <v>281</v>
      </c>
      <c r="H51" s="25" t="s">
        <v>440</v>
      </c>
      <c r="I51" s="28">
        <v>3832774</v>
      </c>
      <c r="J51" s="98"/>
      <c r="L51" s="119"/>
      <c r="M51" s="119"/>
    </row>
    <row r="52" spans="1:13" s="17" customFormat="1" ht="15.95" customHeight="1" x14ac:dyDescent="0.2">
      <c r="A52" s="83">
        <v>43940</v>
      </c>
      <c r="B52" s="27" t="s">
        <v>442</v>
      </c>
      <c r="C52" s="27" t="s">
        <v>484</v>
      </c>
      <c r="D52" s="25" t="s">
        <v>471</v>
      </c>
      <c r="E52" s="25" t="s">
        <v>108</v>
      </c>
      <c r="F52" s="25" t="s">
        <v>81</v>
      </c>
      <c r="G52" s="25" t="s">
        <v>483</v>
      </c>
      <c r="H52" s="25" t="s">
        <v>440</v>
      </c>
      <c r="I52" s="28">
        <v>3769587</v>
      </c>
      <c r="J52" s="98"/>
      <c r="L52" s="119"/>
      <c r="M52" s="119"/>
    </row>
    <row r="53" spans="1:13" s="17" customFormat="1" ht="15.95" customHeight="1" x14ac:dyDescent="0.2">
      <c r="A53" s="83">
        <v>43943</v>
      </c>
      <c r="B53" s="27" t="s">
        <v>442</v>
      </c>
      <c r="C53" s="27" t="s">
        <v>443</v>
      </c>
      <c r="D53" s="25" t="s">
        <v>439</v>
      </c>
      <c r="E53" s="25" t="s">
        <v>194</v>
      </c>
      <c r="F53" s="25" t="s">
        <v>116</v>
      </c>
      <c r="G53" s="25" t="s">
        <v>358</v>
      </c>
      <c r="H53" s="25" t="s">
        <v>440</v>
      </c>
      <c r="I53" s="28">
        <v>3334154</v>
      </c>
      <c r="J53" s="98" t="s">
        <v>196</v>
      </c>
      <c r="L53" s="119"/>
      <c r="M53" s="119"/>
    </row>
    <row r="54" spans="1:13" s="17" customFormat="1" ht="15.95" customHeight="1" x14ac:dyDescent="0.2">
      <c r="A54" s="83">
        <v>43946</v>
      </c>
      <c r="B54" s="27" t="s">
        <v>442</v>
      </c>
      <c r="C54" s="27" t="s">
        <v>484</v>
      </c>
      <c r="D54" s="25" t="s">
        <v>471</v>
      </c>
      <c r="E54" s="25" t="s">
        <v>108</v>
      </c>
      <c r="F54" s="25" t="s">
        <v>81</v>
      </c>
      <c r="G54" s="25" t="s">
        <v>498</v>
      </c>
      <c r="H54" s="25" t="s">
        <v>440</v>
      </c>
      <c r="I54" s="28">
        <v>3811797</v>
      </c>
      <c r="J54" s="98"/>
      <c r="L54" s="119"/>
      <c r="M54" s="119"/>
    </row>
    <row r="55" spans="1:13" s="17" customFormat="1" ht="15.95" customHeight="1" thickBot="1" x14ac:dyDescent="0.25">
      <c r="A55" s="164">
        <v>43950</v>
      </c>
      <c r="B55" s="165" t="s">
        <v>442</v>
      </c>
      <c r="C55" s="165" t="s">
        <v>484</v>
      </c>
      <c r="D55" s="166" t="s">
        <v>471</v>
      </c>
      <c r="E55" s="166" t="s">
        <v>108</v>
      </c>
      <c r="F55" s="166" t="s">
        <v>72</v>
      </c>
      <c r="G55" s="166" t="s">
        <v>496</v>
      </c>
      <c r="H55" s="166" t="s">
        <v>440</v>
      </c>
      <c r="I55" s="167">
        <v>3699666</v>
      </c>
      <c r="J55" s="168"/>
    </row>
    <row r="56" spans="1:13" s="17" customFormat="1" ht="15.95" customHeight="1" x14ac:dyDescent="0.2">
      <c r="A56" s="83">
        <v>43952</v>
      </c>
      <c r="B56" s="27" t="s">
        <v>442</v>
      </c>
      <c r="C56" s="27" t="s">
        <v>484</v>
      </c>
      <c r="D56" s="25" t="s">
        <v>471</v>
      </c>
      <c r="E56" s="25" t="s">
        <v>108</v>
      </c>
      <c r="F56" s="25" t="s">
        <v>72</v>
      </c>
      <c r="G56" s="25" t="s">
        <v>482</v>
      </c>
      <c r="H56" s="25" t="s">
        <v>440</v>
      </c>
      <c r="I56" s="28">
        <v>3762796</v>
      </c>
      <c r="J56" s="98"/>
      <c r="L56" s="119"/>
      <c r="M56" s="119"/>
    </row>
    <row r="57" spans="1:13" s="17" customFormat="1" ht="15.95" customHeight="1" x14ac:dyDescent="0.2">
      <c r="A57" s="83">
        <v>43954</v>
      </c>
      <c r="B57" s="27" t="s">
        <v>442</v>
      </c>
      <c r="C57" s="27" t="s">
        <v>484</v>
      </c>
      <c r="D57" s="25" t="s">
        <v>471</v>
      </c>
      <c r="E57" s="25" t="s">
        <v>108</v>
      </c>
      <c r="F57" s="25" t="s">
        <v>286</v>
      </c>
      <c r="G57" s="25" t="s">
        <v>179</v>
      </c>
      <c r="H57" s="25" t="s">
        <v>440</v>
      </c>
      <c r="I57" s="28">
        <v>3361192</v>
      </c>
      <c r="J57" s="98"/>
      <c r="L57" s="119"/>
      <c r="M57" s="119"/>
    </row>
    <row r="58" spans="1:13" s="17" customFormat="1" ht="15.95" customHeight="1" x14ac:dyDescent="0.2">
      <c r="A58" s="83">
        <v>43961</v>
      </c>
      <c r="B58" s="27" t="s">
        <v>443</v>
      </c>
      <c r="C58" s="27" t="s">
        <v>443</v>
      </c>
      <c r="D58" s="25" t="s">
        <v>470</v>
      </c>
      <c r="E58" s="25" t="s">
        <v>108</v>
      </c>
      <c r="F58" s="25" t="s">
        <v>113</v>
      </c>
      <c r="G58" s="25" t="s">
        <v>495</v>
      </c>
      <c r="H58" s="25" t="s">
        <v>440</v>
      </c>
      <c r="I58" s="28">
        <v>3810025</v>
      </c>
      <c r="J58" s="98"/>
      <c r="L58" s="119"/>
      <c r="M58" s="119"/>
    </row>
    <row r="59" spans="1:13" s="17" customFormat="1" ht="15.95" customHeight="1" x14ac:dyDescent="0.2">
      <c r="A59" s="83">
        <v>43962</v>
      </c>
      <c r="B59" s="27" t="s">
        <v>442</v>
      </c>
      <c r="C59" s="27" t="s">
        <v>484</v>
      </c>
      <c r="D59" s="25" t="s">
        <v>471</v>
      </c>
      <c r="E59" s="25" t="s">
        <v>108</v>
      </c>
      <c r="F59" s="25" t="s">
        <v>332</v>
      </c>
      <c r="G59" s="25" t="s">
        <v>281</v>
      </c>
      <c r="H59" s="25" t="s">
        <v>440</v>
      </c>
      <c r="I59" s="28">
        <v>3832596</v>
      </c>
      <c r="J59" s="98"/>
      <c r="L59" s="119"/>
      <c r="M59" s="119"/>
    </row>
    <row r="60" spans="1:13" s="17" customFormat="1" ht="15.75" customHeight="1" x14ac:dyDescent="0.2">
      <c r="A60" s="83">
        <v>43963</v>
      </c>
      <c r="B60" s="27" t="s">
        <v>443</v>
      </c>
      <c r="C60" s="27" t="s">
        <v>443</v>
      </c>
      <c r="D60" s="25" t="s">
        <v>470</v>
      </c>
      <c r="E60" s="25" t="s">
        <v>108</v>
      </c>
      <c r="F60" s="25" t="s">
        <v>186</v>
      </c>
      <c r="G60" s="25" t="s">
        <v>507</v>
      </c>
      <c r="H60" s="25" t="s">
        <v>440</v>
      </c>
      <c r="I60" s="28">
        <v>3069511</v>
      </c>
      <c r="J60" s="98"/>
      <c r="L60" s="119"/>
      <c r="M60" s="119"/>
    </row>
    <row r="61" spans="1:13" s="17" customFormat="1" ht="15.75" customHeight="1" x14ac:dyDescent="0.2">
      <c r="A61" s="83">
        <v>43965</v>
      </c>
      <c r="B61" s="27" t="s">
        <v>442</v>
      </c>
      <c r="C61" s="27" t="s">
        <v>484</v>
      </c>
      <c r="D61" s="25" t="s">
        <v>471</v>
      </c>
      <c r="E61" s="25" t="s">
        <v>108</v>
      </c>
      <c r="F61" s="25" t="s">
        <v>368</v>
      </c>
      <c r="G61" s="25" t="s">
        <v>472</v>
      </c>
      <c r="H61" s="25" t="s">
        <v>440</v>
      </c>
      <c r="I61" s="28">
        <v>3777373</v>
      </c>
      <c r="J61" s="98"/>
      <c r="L61" s="119"/>
      <c r="M61" s="119"/>
    </row>
    <row r="62" spans="1:13" s="17" customFormat="1" ht="15.75" customHeight="1" x14ac:dyDescent="0.2">
      <c r="A62" s="83">
        <v>43971</v>
      </c>
      <c r="B62" s="27" t="s">
        <v>443</v>
      </c>
      <c r="C62" s="27" t="s">
        <v>443</v>
      </c>
      <c r="D62" s="25" t="s">
        <v>470</v>
      </c>
      <c r="E62" s="25" t="s">
        <v>108</v>
      </c>
      <c r="F62" s="25" t="s">
        <v>113</v>
      </c>
      <c r="G62" s="25" t="s">
        <v>244</v>
      </c>
      <c r="H62" s="25" t="s">
        <v>440</v>
      </c>
      <c r="I62" s="28">
        <v>3386260</v>
      </c>
      <c r="J62" s="98"/>
      <c r="L62" s="119"/>
      <c r="M62" s="119"/>
    </row>
    <row r="63" spans="1:13" s="17" customFormat="1" ht="15.75" customHeight="1" x14ac:dyDescent="0.2">
      <c r="A63" s="83">
        <v>43975</v>
      </c>
      <c r="B63" s="27" t="s">
        <v>443</v>
      </c>
      <c r="C63" s="27" t="s">
        <v>532</v>
      </c>
      <c r="D63" s="25" t="s">
        <v>470</v>
      </c>
      <c r="E63" s="25" t="s">
        <v>108</v>
      </c>
      <c r="F63" s="25" t="s">
        <v>112</v>
      </c>
      <c r="G63" s="25" t="s">
        <v>509</v>
      </c>
      <c r="H63" s="25" t="s">
        <v>440</v>
      </c>
      <c r="I63" s="28">
        <v>3671103</v>
      </c>
      <c r="J63" s="98"/>
      <c r="L63" s="119"/>
      <c r="M63" s="119"/>
    </row>
    <row r="64" spans="1:13" s="17" customFormat="1" ht="15.75" customHeight="1" x14ac:dyDescent="0.2">
      <c r="A64" s="83">
        <v>43983</v>
      </c>
      <c r="B64" s="27" t="s">
        <v>443</v>
      </c>
      <c r="C64" s="27" t="s">
        <v>443</v>
      </c>
      <c r="D64" s="25" t="s">
        <v>470</v>
      </c>
      <c r="E64" s="25" t="s">
        <v>108</v>
      </c>
      <c r="F64" s="25" t="s">
        <v>113</v>
      </c>
      <c r="G64" s="25" t="s">
        <v>511</v>
      </c>
      <c r="H64" s="25" t="s">
        <v>440</v>
      </c>
      <c r="I64" s="28">
        <v>3621608</v>
      </c>
      <c r="J64" s="98"/>
      <c r="L64" s="119"/>
      <c r="M64" s="119"/>
    </row>
    <row r="65" spans="1:13" s="17" customFormat="1" ht="15.75" customHeight="1" x14ac:dyDescent="0.2">
      <c r="A65" s="83">
        <v>43994</v>
      </c>
      <c r="B65" s="27" t="s">
        <v>443</v>
      </c>
      <c r="C65" s="27" t="s">
        <v>443</v>
      </c>
      <c r="D65" s="25" t="s">
        <v>470</v>
      </c>
      <c r="E65" s="25" t="s">
        <v>108</v>
      </c>
      <c r="F65" s="25" t="s">
        <v>113</v>
      </c>
      <c r="G65" s="25" t="s">
        <v>434</v>
      </c>
      <c r="H65" s="25" t="s">
        <v>440</v>
      </c>
      <c r="I65" s="28">
        <v>3768758</v>
      </c>
      <c r="J65" s="98"/>
      <c r="L65" s="119"/>
      <c r="M65" s="119"/>
    </row>
    <row r="66" spans="1:13" s="17" customFormat="1" ht="15.75" customHeight="1" x14ac:dyDescent="0.2">
      <c r="A66" s="83">
        <v>44007</v>
      </c>
      <c r="B66" s="27" t="s">
        <v>443</v>
      </c>
      <c r="C66" s="27" t="s">
        <v>443</v>
      </c>
      <c r="D66" s="25" t="s">
        <v>470</v>
      </c>
      <c r="E66" s="25" t="s">
        <v>108</v>
      </c>
      <c r="F66" s="25" t="s">
        <v>113</v>
      </c>
      <c r="G66" s="25" t="s">
        <v>318</v>
      </c>
      <c r="H66" s="25" t="s">
        <v>440</v>
      </c>
      <c r="I66" s="28">
        <v>3691386</v>
      </c>
      <c r="J66" s="98"/>
      <c r="L66" s="119"/>
      <c r="M66" s="119"/>
    </row>
    <row r="67" spans="1:13" s="17" customFormat="1" ht="15.75" customHeight="1" x14ac:dyDescent="0.2">
      <c r="A67" s="83">
        <v>44010</v>
      </c>
      <c r="B67" s="27" t="s">
        <v>442</v>
      </c>
      <c r="C67" s="27" t="s">
        <v>484</v>
      </c>
      <c r="D67" s="25" t="s">
        <v>471</v>
      </c>
      <c r="E67" s="25" t="s">
        <v>108</v>
      </c>
      <c r="F67" s="25" t="s">
        <v>81</v>
      </c>
      <c r="G67" s="25" t="s">
        <v>498</v>
      </c>
      <c r="H67" s="25" t="s">
        <v>440</v>
      </c>
      <c r="I67" s="28">
        <v>3851307</v>
      </c>
      <c r="J67" s="98"/>
      <c r="L67" s="119"/>
      <c r="M67" s="119"/>
    </row>
    <row r="68" spans="1:13" s="17" customFormat="1" ht="15.75" customHeight="1" x14ac:dyDescent="0.2">
      <c r="A68" s="83">
        <v>44035</v>
      </c>
      <c r="B68" s="27" t="s">
        <v>442</v>
      </c>
      <c r="C68" s="27" t="s">
        <v>484</v>
      </c>
      <c r="D68" s="25" t="s">
        <v>471</v>
      </c>
      <c r="E68" s="25" t="s">
        <v>108</v>
      </c>
      <c r="F68" s="25" t="s">
        <v>68</v>
      </c>
      <c r="G68" s="25" t="s">
        <v>365</v>
      </c>
      <c r="H68" s="25" t="s">
        <v>440</v>
      </c>
      <c r="I68" s="28">
        <v>3740787</v>
      </c>
      <c r="J68" s="98"/>
      <c r="L68" s="119"/>
      <c r="M68" s="119"/>
    </row>
    <row r="69" spans="1:13" s="17" customFormat="1" ht="15.75" customHeight="1" x14ac:dyDescent="0.2">
      <c r="A69" s="83">
        <v>44054</v>
      </c>
      <c r="B69" s="27" t="s">
        <v>442</v>
      </c>
      <c r="C69" s="27" t="s">
        <v>484</v>
      </c>
      <c r="D69" s="25" t="s">
        <v>471</v>
      </c>
      <c r="E69" s="25" t="s">
        <v>108</v>
      </c>
      <c r="F69" s="25" t="s">
        <v>81</v>
      </c>
      <c r="G69" s="25" t="s">
        <v>483</v>
      </c>
      <c r="H69" s="25" t="s">
        <v>440</v>
      </c>
      <c r="I69" s="28">
        <v>3782078</v>
      </c>
      <c r="J69" s="98"/>
      <c r="L69" s="119"/>
      <c r="M69" s="119"/>
    </row>
    <row r="70" spans="1:13" s="17" customFormat="1" ht="15.75" customHeight="1" x14ac:dyDescent="0.2">
      <c r="A70" s="83">
        <v>44058</v>
      </c>
      <c r="B70" s="27" t="s">
        <v>443</v>
      </c>
      <c r="C70" s="27" t="s">
        <v>443</v>
      </c>
      <c r="D70" s="25" t="s">
        <v>470</v>
      </c>
      <c r="E70" s="25" t="s">
        <v>108</v>
      </c>
      <c r="F70" s="25" t="s">
        <v>112</v>
      </c>
      <c r="G70" s="25" t="s">
        <v>86</v>
      </c>
      <c r="H70" s="25" t="s">
        <v>440</v>
      </c>
      <c r="I70" s="28">
        <v>3731578</v>
      </c>
      <c r="J70" s="98"/>
      <c r="L70" s="119"/>
      <c r="M70" s="119"/>
    </row>
    <row r="71" spans="1:13" s="17" customFormat="1" ht="15.75" customHeight="1" x14ac:dyDescent="0.2">
      <c r="A71" s="83">
        <v>44066</v>
      </c>
      <c r="B71" s="27" t="s">
        <v>442</v>
      </c>
      <c r="C71" s="27" t="s">
        <v>484</v>
      </c>
      <c r="D71" s="25" t="s">
        <v>471</v>
      </c>
      <c r="E71" s="25" t="s">
        <v>108</v>
      </c>
      <c r="F71" s="25" t="s">
        <v>81</v>
      </c>
      <c r="G71" s="25" t="s">
        <v>544</v>
      </c>
      <c r="H71" s="25" t="s">
        <v>440</v>
      </c>
      <c r="I71" s="28">
        <v>3824617</v>
      </c>
      <c r="J71" s="98"/>
      <c r="L71" s="119"/>
      <c r="M71" s="119"/>
    </row>
    <row r="72" spans="1:13" s="17" customFormat="1" ht="15.75" customHeight="1" x14ac:dyDescent="0.2">
      <c r="A72" s="83">
        <v>44078</v>
      </c>
      <c r="B72" s="27" t="s">
        <v>442</v>
      </c>
      <c r="C72" s="27" t="s">
        <v>484</v>
      </c>
      <c r="D72" s="25" t="s">
        <v>471</v>
      </c>
      <c r="E72" s="25" t="s">
        <v>108</v>
      </c>
      <c r="F72" s="25" t="s">
        <v>276</v>
      </c>
      <c r="G72" s="25" t="s">
        <v>176</v>
      </c>
      <c r="H72" s="25" t="s">
        <v>440</v>
      </c>
      <c r="I72" s="28">
        <v>2610276</v>
      </c>
      <c r="J72" s="98"/>
      <c r="L72" s="119"/>
      <c r="M72" s="119"/>
    </row>
    <row r="73" spans="1:13" s="17" customFormat="1" ht="15.75" customHeight="1" x14ac:dyDescent="0.2">
      <c r="A73" s="83">
        <v>44080</v>
      </c>
      <c r="B73" s="27" t="s">
        <v>442</v>
      </c>
      <c r="C73" s="27" t="s">
        <v>484</v>
      </c>
      <c r="D73" s="25" t="s">
        <v>471</v>
      </c>
      <c r="E73" s="25" t="s">
        <v>108</v>
      </c>
      <c r="F73" s="25" t="s">
        <v>72</v>
      </c>
      <c r="G73" s="25" t="s">
        <v>451</v>
      </c>
      <c r="H73" s="25" t="s">
        <v>440</v>
      </c>
      <c r="I73" s="28">
        <v>3855589</v>
      </c>
      <c r="J73" s="98"/>
      <c r="L73" s="119"/>
      <c r="M73" s="119"/>
    </row>
    <row r="74" spans="1:13" s="17" customFormat="1" ht="15.75" customHeight="1" x14ac:dyDescent="0.2">
      <c r="A74" s="83">
        <v>44081</v>
      </c>
      <c r="B74" s="27" t="s">
        <v>442</v>
      </c>
      <c r="C74" s="27" t="s">
        <v>484</v>
      </c>
      <c r="D74" s="25" t="s">
        <v>471</v>
      </c>
      <c r="E74" s="25" t="s">
        <v>108</v>
      </c>
      <c r="F74" s="25" t="s">
        <v>221</v>
      </c>
      <c r="G74" s="25" t="s">
        <v>145</v>
      </c>
      <c r="H74" s="25" t="s">
        <v>440</v>
      </c>
      <c r="I74" s="28">
        <v>3041065</v>
      </c>
      <c r="J74" s="98"/>
      <c r="L74" s="119"/>
      <c r="M74" s="119"/>
    </row>
    <row r="75" spans="1:13" s="17" customFormat="1" ht="15.75" customHeight="1" x14ac:dyDescent="0.2">
      <c r="A75" s="83">
        <v>44085</v>
      </c>
      <c r="B75" s="27" t="s">
        <v>442</v>
      </c>
      <c r="C75" s="27" t="s">
        <v>484</v>
      </c>
      <c r="D75" s="25" t="s">
        <v>471</v>
      </c>
      <c r="E75" s="25" t="s">
        <v>108</v>
      </c>
      <c r="F75" s="25" t="s">
        <v>72</v>
      </c>
      <c r="G75" s="25" t="s">
        <v>391</v>
      </c>
      <c r="H75" s="25" t="s">
        <v>440</v>
      </c>
      <c r="I75" s="28">
        <v>3703272</v>
      </c>
      <c r="J75" s="98"/>
      <c r="L75" s="119"/>
      <c r="M75" s="119"/>
    </row>
    <row r="76" spans="1:13" s="17" customFormat="1" ht="15" customHeight="1" x14ac:dyDescent="0.2">
      <c r="A76" s="83">
        <v>44090</v>
      </c>
      <c r="B76" s="27" t="s">
        <v>443</v>
      </c>
      <c r="C76" s="27" t="s">
        <v>443</v>
      </c>
      <c r="D76" s="25" t="s">
        <v>470</v>
      </c>
      <c r="E76" s="25" t="s">
        <v>108</v>
      </c>
      <c r="F76" s="25" t="s">
        <v>113</v>
      </c>
      <c r="G76" s="25" t="s">
        <v>511</v>
      </c>
      <c r="H76" s="25" t="s">
        <v>440</v>
      </c>
      <c r="I76" s="28">
        <v>3816879</v>
      </c>
      <c r="J76" s="98"/>
      <c r="L76" s="119"/>
      <c r="M76" s="119"/>
    </row>
    <row r="77" spans="1:13" s="17" customFormat="1" ht="15.75" customHeight="1" x14ac:dyDescent="0.2">
      <c r="A77" s="83">
        <v>44092</v>
      </c>
      <c r="B77" s="27" t="s">
        <v>443</v>
      </c>
      <c r="C77" s="27" t="s">
        <v>443</v>
      </c>
      <c r="D77" s="25" t="s">
        <v>470</v>
      </c>
      <c r="E77" s="25" t="s">
        <v>108</v>
      </c>
      <c r="F77" s="25" t="s">
        <v>201</v>
      </c>
      <c r="G77" s="25" t="s">
        <v>375</v>
      </c>
      <c r="H77" s="25" t="s">
        <v>440</v>
      </c>
      <c r="I77" s="28">
        <v>2547747</v>
      </c>
      <c r="J77" s="98" t="s">
        <v>58</v>
      </c>
      <c r="L77" s="119"/>
      <c r="M77" s="119"/>
    </row>
    <row r="78" spans="1:13" s="17" customFormat="1" ht="15.75" customHeight="1" x14ac:dyDescent="0.2">
      <c r="A78" s="83">
        <v>44092</v>
      </c>
      <c r="B78" s="27" t="s">
        <v>442</v>
      </c>
      <c r="C78" s="27" t="s">
        <v>484</v>
      </c>
      <c r="D78" s="25" t="s">
        <v>471</v>
      </c>
      <c r="E78" s="25" t="s">
        <v>108</v>
      </c>
      <c r="F78" s="25" t="s">
        <v>241</v>
      </c>
      <c r="G78" s="25" t="s">
        <v>375</v>
      </c>
      <c r="H78" s="25" t="s">
        <v>440</v>
      </c>
      <c r="I78" s="28">
        <v>1148562</v>
      </c>
      <c r="J78" s="98" t="s">
        <v>58</v>
      </c>
      <c r="L78" s="119"/>
      <c r="M78" s="119"/>
    </row>
    <row r="79" spans="1:13" s="17" customFormat="1" ht="15.75" customHeight="1" x14ac:dyDescent="0.2">
      <c r="A79" s="83">
        <v>44098</v>
      </c>
      <c r="B79" s="27" t="s">
        <v>442</v>
      </c>
      <c r="C79" s="27" t="s">
        <v>484</v>
      </c>
      <c r="D79" s="25" t="s">
        <v>471</v>
      </c>
      <c r="E79" s="25" t="s">
        <v>108</v>
      </c>
      <c r="F79" s="25" t="s">
        <v>331</v>
      </c>
      <c r="G79" s="25" t="s">
        <v>355</v>
      </c>
      <c r="H79" s="25" t="s">
        <v>440</v>
      </c>
      <c r="I79" s="28">
        <v>3307872</v>
      </c>
      <c r="J79" s="98"/>
      <c r="L79" s="119"/>
      <c r="M79" s="119"/>
    </row>
    <row r="80" spans="1:13" s="17" customFormat="1" ht="15.75" customHeight="1" x14ac:dyDescent="0.2">
      <c r="A80" s="83">
        <v>44101</v>
      </c>
      <c r="B80" s="27" t="s">
        <v>442</v>
      </c>
      <c r="C80" s="27" t="s">
        <v>484</v>
      </c>
      <c r="D80" s="25" t="s">
        <v>471</v>
      </c>
      <c r="E80" s="25" t="s">
        <v>108</v>
      </c>
      <c r="F80" s="25" t="s">
        <v>241</v>
      </c>
      <c r="G80" s="25" t="s">
        <v>553</v>
      </c>
      <c r="H80" s="25" t="s">
        <v>440</v>
      </c>
      <c r="I80" s="28">
        <v>3691442</v>
      </c>
      <c r="J80" s="98"/>
      <c r="L80" s="119"/>
      <c r="M80" s="119"/>
    </row>
    <row r="81" spans="1:13" s="17" customFormat="1" ht="15.75" customHeight="1" x14ac:dyDescent="0.2">
      <c r="A81" s="83">
        <v>44102</v>
      </c>
      <c r="B81" s="27" t="s">
        <v>443</v>
      </c>
      <c r="C81" s="27" t="s">
        <v>443</v>
      </c>
      <c r="D81" s="25" t="s">
        <v>470</v>
      </c>
      <c r="E81" s="25" t="s">
        <v>108</v>
      </c>
      <c r="F81" s="25" t="s">
        <v>113</v>
      </c>
      <c r="G81" s="25" t="s">
        <v>125</v>
      </c>
      <c r="H81" s="25" t="s">
        <v>440</v>
      </c>
      <c r="I81" s="28">
        <v>3295660</v>
      </c>
      <c r="J81" s="98"/>
      <c r="L81" s="119"/>
      <c r="M81" s="119"/>
    </row>
    <row r="82" spans="1:13" s="17" customFormat="1" ht="15.75" customHeight="1" x14ac:dyDescent="0.2">
      <c r="A82" s="83">
        <v>44105</v>
      </c>
      <c r="B82" s="27" t="s">
        <v>442</v>
      </c>
      <c r="C82" s="27" t="s">
        <v>484</v>
      </c>
      <c r="D82" s="25" t="s">
        <v>471</v>
      </c>
      <c r="E82" s="25" t="s">
        <v>108</v>
      </c>
      <c r="F82" s="25" t="s">
        <v>116</v>
      </c>
      <c r="G82" s="25" t="s">
        <v>136</v>
      </c>
      <c r="H82" s="25" t="s">
        <v>440</v>
      </c>
      <c r="I82" s="28">
        <v>3399581</v>
      </c>
      <c r="J82" s="98"/>
      <c r="L82" s="119"/>
      <c r="M82" s="119"/>
    </row>
    <row r="83" spans="1:13" s="17" customFormat="1" ht="15.75" customHeight="1" x14ac:dyDescent="0.2">
      <c r="A83" s="83">
        <v>44107</v>
      </c>
      <c r="B83" s="27" t="s">
        <v>442</v>
      </c>
      <c r="C83" s="27" t="s">
        <v>484</v>
      </c>
      <c r="D83" s="25" t="s">
        <v>471</v>
      </c>
      <c r="E83" s="25" t="s">
        <v>108</v>
      </c>
      <c r="F83" s="25" t="s">
        <v>81</v>
      </c>
      <c r="G83" s="25" t="s">
        <v>381</v>
      </c>
      <c r="H83" s="25" t="s">
        <v>440</v>
      </c>
      <c r="I83" s="28">
        <v>3695921</v>
      </c>
      <c r="J83" s="98"/>
      <c r="L83" s="119"/>
      <c r="M83" s="119"/>
    </row>
    <row r="84" spans="1:13" s="17" customFormat="1" ht="15.75" customHeight="1" x14ac:dyDescent="0.2">
      <c r="A84" s="83">
        <v>44107</v>
      </c>
      <c r="B84" s="27" t="s">
        <v>442</v>
      </c>
      <c r="C84" s="27" t="s">
        <v>484</v>
      </c>
      <c r="D84" s="25" t="s">
        <v>471</v>
      </c>
      <c r="E84" s="25" t="s">
        <v>108</v>
      </c>
      <c r="F84" s="25" t="s">
        <v>81</v>
      </c>
      <c r="G84" s="25" t="s">
        <v>481</v>
      </c>
      <c r="H84" s="25" t="s">
        <v>440</v>
      </c>
      <c r="I84" s="28">
        <v>3680337</v>
      </c>
      <c r="J84" s="98"/>
      <c r="L84" s="119"/>
      <c r="M84" s="119"/>
    </row>
    <row r="85" spans="1:13" s="17" customFormat="1" ht="15.75" customHeight="1" x14ac:dyDescent="0.2">
      <c r="A85" s="83">
        <v>44110</v>
      </c>
      <c r="B85" s="27" t="s">
        <v>442</v>
      </c>
      <c r="C85" s="27" t="s">
        <v>484</v>
      </c>
      <c r="D85" s="25" t="s">
        <v>471</v>
      </c>
      <c r="E85" s="25" t="s">
        <v>108</v>
      </c>
      <c r="F85" s="25" t="s">
        <v>72</v>
      </c>
      <c r="G85" s="25" t="s">
        <v>419</v>
      </c>
      <c r="H85" s="25" t="s">
        <v>440</v>
      </c>
      <c r="I85" s="28">
        <v>3702538</v>
      </c>
      <c r="J85" s="98"/>
      <c r="L85" s="119"/>
      <c r="M85" s="119"/>
    </row>
    <row r="86" spans="1:13" s="17" customFormat="1" ht="15.75" customHeight="1" x14ac:dyDescent="0.2">
      <c r="A86" s="83">
        <v>44112</v>
      </c>
      <c r="B86" s="27" t="s">
        <v>443</v>
      </c>
      <c r="C86" s="27" t="s">
        <v>443</v>
      </c>
      <c r="D86" s="25" t="s">
        <v>470</v>
      </c>
      <c r="E86" s="25" t="s">
        <v>108</v>
      </c>
      <c r="F86" s="25" t="s">
        <v>293</v>
      </c>
      <c r="G86" s="25" t="s">
        <v>209</v>
      </c>
      <c r="H86" s="25" t="s">
        <v>440</v>
      </c>
      <c r="I86" s="28">
        <v>3415739</v>
      </c>
      <c r="J86" s="98"/>
      <c r="L86" s="119"/>
      <c r="M86" s="119"/>
    </row>
    <row r="87" spans="1:13" s="17" customFormat="1" ht="15.75" customHeight="1" x14ac:dyDescent="0.2">
      <c r="A87" s="83">
        <v>44115</v>
      </c>
      <c r="B87" s="27" t="s">
        <v>442</v>
      </c>
      <c r="C87" s="27" t="s">
        <v>484</v>
      </c>
      <c r="D87" s="25" t="s">
        <v>471</v>
      </c>
      <c r="E87" s="25" t="s">
        <v>108</v>
      </c>
      <c r="F87" s="25" t="s">
        <v>177</v>
      </c>
      <c r="G87" s="25" t="s">
        <v>543</v>
      </c>
      <c r="H87" s="25" t="s">
        <v>440</v>
      </c>
      <c r="I87" s="28">
        <v>3286835</v>
      </c>
      <c r="J87" s="98"/>
      <c r="L87" s="119"/>
      <c r="M87" s="119"/>
    </row>
    <row r="88" spans="1:13" s="17" customFormat="1" ht="15.75" customHeight="1" x14ac:dyDescent="0.2">
      <c r="A88" s="83">
        <v>44116</v>
      </c>
      <c r="B88" s="27" t="s">
        <v>442</v>
      </c>
      <c r="C88" s="27" t="s">
        <v>484</v>
      </c>
      <c r="D88" s="25" t="s">
        <v>471</v>
      </c>
      <c r="E88" s="25" t="s">
        <v>108</v>
      </c>
      <c r="F88" s="25" t="s">
        <v>81</v>
      </c>
      <c r="G88" s="25" t="s">
        <v>566</v>
      </c>
      <c r="H88" s="25" t="s">
        <v>440</v>
      </c>
      <c r="I88" s="28">
        <v>3675034</v>
      </c>
      <c r="J88" s="98"/>
      <c r="L88" s="119"/>
      <c r="M88" s="119"/>
    </row>
    <row r="89" spans="1:13" s="17" customFormat="1" ht="15.75" customHeight="1" x14ac:dyDescent="0.2">
      <c r="A89" s="83">
        <v>44117</v>
      </c>
      <c r="B89" s="27" t="s">
        <v>442</v>
      </c>
      <c r="C89" s="27" t="s">
        <v>484</v>
      </c>
      <c r="D89" s="25" t="s">
        <v>471</v>
      </c>
      <c r="E89" s="25" t="s">
        <v>108</v>
      </c>
      <c r="F89" s="25" t="s">
        <v>197</v>
      </c>
      <c r="G89" s="25" t="s">
        <v>285</v>
      </c>
      <c r="H89" s="25" t="s">
        <v>440</v>
      </c>
      <c r="I89" s="28">
        <v>3299137</v>
      </c>
      <c r="J89" s="98"/>
      <c r="L89" s="119"/>
      <c r="M89" s="119"/>
    </row>
    <row r="90" spans="1:13" s="17" customFormat="1" ht="15.75" customHeight="1" x14ac:dyDescent="0.2">
      <c r="A90" s="83">
        <v>44119</v>
      </c>
      <c r="B90" s="27" t="s">
        <v>442</v>
      </c>
      <c r="C90" s="27" t="s">
        <v>484</v>
      </c>
      <c r="D90" s="25" t="s">
        <v>471</v>
      </c>
      <c r="E90" s="25" t="s">
        <v>108</v>
      </c>
      <c r="F90" s="25" t="s">
        <v>81</v>
      </c>
      <c r="G90" s="25" t="s">
        <v>284</v>
      </c>
      <c r="H90" s="25" t="s">
        <v>440</v>
      </c>
      <c r="I90" s="28">
        <v>3391713</v>
      </c>
      <c r="J90" s="98"/>
      <c r="L90" s="119"/>
      <c r="M90" s="119"/>
    </row>
    <row r="91" spans="1:13" s="17" customFormat="1" ht="15.75" customHeight="1" x14ac:dyDescent="0.2">
      <c r="A91" s="83">
        <v>44120</v>
      </c>
      <c r="B91" s="27" t="s">
        <v>442</v>
      </c>
      <c r="C91" s="27" t="s">
        <v>484</v>
      </c>
      <c r="D91" s="25" t="s">
        <v>471</v>
      </c>
      <c r="E91" s="25" t="s">
        <v>108</v>
      </c>
      <c r="F91" s="25" t="s">
        <v>368</v>
      </c>
      <c r="G91" s="25" t="s">
        <v>166</v>
      </c>
      <c r="H91" s="25" t="s">
        <v>440</v>
      </c>
      <c r="I91" s="28">
        <v>3635825</v>
      </c>
      <c r="J91" s="98"/>
      <c r="L91" s="119"/>
      <c r="M91" s="119"/>
    </row>
    <row r="92" spans="1:13" s="17" customFormat="1" ht="15.75" customHeight="1" x14ac:dyDescent="0.2">
      <c r="A92" s="83">
        <v>44123</v>
      </c>
      <c r="B92" s="27" t="s">
        <v>443</v>
      </c>
      <c r="C92" s="27" t="s">
        <v>443</v>
      </c>
      <c r="D92" s="25" t="s">
        <v>470</v>
      </c>
      <c r="E92" s="25" t="s">
        <v>108</v>
      </c>
      <c r="F92" s="25" t="s">
        <v>113</v>
      </c>
      <c r="G92" s="25" t="s">
        <v>495</v>
      </c>
      <c r="H92" s="25" t="s">
        <v>440</v>
      </c>
      <c r="I92" s="28">
        <v>3821612</v>
      </c>
      <c r="J92" s="98"/>
      <c r="L92" s="119"/>
      <c r="M92" s="119"/>
    </row>
    <row r="93" spans="1:13" s="17" customFormat="1" ht="15.75" customHeight="1" x14ac:dyDescent="0.2">
      <c r="A93" s="83">
        <v>44125</v>
      </c>
      <c r="B93" s="27" t="s">
        <v>442</v>
      </c>
      <c r="C93" s="27" t="s">
        <v>484</v>
      </c>
      <c r="D93" s="25" t="s">
        <v>471</v>
      </c>
      <c r="E93" s="25" t="s">
        <v>108</v>
      </c>
      <c r="F93" s="25" t="s">
        <v>72</v>
      </c>
      <c r="G93" s="25" t="s">
        <v>382</v>
      </c>
      <c r="H93" s="25" t="s">
        <v>440</v>
      </c>
      <c r="I93" s="28">
        <v>3589936</v>
      </c>
      <c r="J93" s="98"/>
      <c r="L93" s="119"/>
      <c r="M93" s="119"/>
    </row>
    <row r="94" spans="1:13" s="17" customFormat="1" ht="15.75" customHeight="1" x14ac:dyDescent="0.2">
      <c r="A94" s="83">
        <v>44127</v>
      </c>
      <c r="B94" s="27" t="s">
        <v>442</v>
      </c>
      <c r="C94" s="27" t="s">
        <v>484</v>
      </c>
      <c r="D94" s="25" t="s">
        <v>471</v>
      </c>
      <c r="E94" s="25" t="s">
        <v>108</v>
      </c>
      <c r="F94" s="25" t="s">
        <v>81</v>
      </c>
      <c r="G94" s="25" t="s">
        <v>567</v>
      </c>
      <c r="H94" s="25" t="s">
        <v>440</v>
      </c>
      <c r="I94" s="28">
        <v>3672445</v>
      </c>
      <c r="J94" s="98"/>
      <c r="L94" s="119"/>
      <c r="M94" s="119"/>
    </row>
    <row r="95" spans="1:13" s="17" customFormat="1" ht="15.75" customHeight="1" x14ac:dyDescent="0.2">
      <c r="A95" s="83">
        <v>44128</v>
      </c>
      <c r="B95" s="27" t="s">
        <v>442</v>
      </c>
      <c r="C95" s="27" t="s">
        <v>484</v>
      </c>
      <c r="D95" s="25" t="s">
        <v>471</v>
      </c>
      <c r="E95" s="25" t="s">
        <v>108</v>
      </c>
      <c r="F95" s="25" t="s">
        <v>72</v>
      </c>
      <c r="G95" s="25" t="s">
        <v>281</v>
      </c>
      <c r="H95" s="25" t="s">
        <v>440</v>
      </c>
      <c r="I95" s="28">
        <v>3836750</v>
      </c>
      <c r="J95" s="98"/>
      <c r="L95" s="119"/>
      <c r="M95" s="119"/>
    </row>
    <row r="96" spans="1:13" s="17" customFormat="1" ht="15.75" customHeight="1" thickBot="1" x14ac:dyDescent="0.25">
      <c r="A96" s="83">
        <v>44134</v>
      </c>
      <c r="B96" s="27" t="s">
        <v>442</v>
      </c>
      <c r="C96" s="27" t="s">
        <v>484</v>
      </c>
      <c r="D96" s="25" t="s">
        <v>471</v>
      </c>
      <c r="E96" s="25" t="s">
        <v>108</v>
      </c>
      <c r="F96" s="25" t="s">
        <v>72</v>
      </c>
      <c r="G96" s="25" t="s">
        <v>496</v>
      </c>
      <c r="H96" s="25" t="s">
        <v>440</v>
      </c>
      <c r="I96" s="28">
        <v>3695528</v>
      </c>
      <c r="J96" s="98"/>
      <c r="L96" s="119"/>
      <c r="M96" s="119"/>
    </row>
    <row r="97" spans="1:10" ht="15.75" customHeight="1" thickBot="1" x14ac:dyDescent="0.25">
      <c r="A97" s="112" t="s">
        <v>444</v>
      </c>
      <c r="B97" s="113"/>
      <c r="C97" s="113"/>
      <c r="D97" s="113"/>
      <c r="E97" s="113"/>
      <c r="F97" s="113"/>
      <c r="G97" s="113"/>
      <c r="H97" s="60"/>
      <c r="I97" s="137">
        <f>SUM(I11:I96)</f>
        <v>301751857</v>
      </c>
      <c r="J97" s="61"/>
    </row>
    <row r="98" spans="1:10" x14ac:dyDescent="0.2">
      <c r="I98" s="100"/>
    </row>
    <row r="99" spans="1:10" x14ac:dyDescent="0.2">
      <c r="A99" s="115"/>
      <c r="B99" s="110"/>
      <c r="C99" s="110"/>
      <c r="D99" s="110"/>
      <c r="E99" s="110"/>
      <c r="F99" s="116"/>
      <c r="G99" s="110"/>
      <c r="H99" s="31"/>
      <c r="I99" s="101"/>
      <c r="J99" s="17"/>
    </row>
    <row r="100" spans="1:10" ht="14.1" customHeight="1" x14ac:dyDescent="0.2">
      <c r="A100" s="181"/>
      <c r="B100" s="181"/>
      <c r="C100" s="181"/>
      <c r="D100" s="181"/>
      <c r="E100" s="181"/>
      <c r="F100" s="181"/>
      <c r="G100" s="181"/>
      <c r="H100" s="181"/>
      <c r="I100" s="181"/>
      <c r="J100" s="181"/>
    </row>
    <row r="101" spans="1:10" s="90" customFormat="1" ht="14.1" customHeight="1" x14ac:dyDescent="0.2">
      <c r="A101" s="181"/>
      <c r="B101" s="181"/>
      <c r="C101" s="181"/>
      <c r="D101" s="181"/>
      <c r="E101" s="181"/>
      <c r="F101" s="181"/>
      <c r="G101" s="181"/>
      <c r="H101" s="181"/>
      <c r="I101" s="181"/>
      <c r="J101" s="181"/>
    </row>
    <row r="102" spans="1:10" ht="13.5" customHeight="1" x14ac:dyDescent="0.2">
      <c r="A102" s="182"/>
      <c r="B102" s="182"/>
      <c r="C102" s="182"/>
      <c r="D102" s="182"/>
      <c r="E102" s="182"/>
      <c r="F102" s="182"/>
      <c r="G102" s="182"/>
      <c r="H102" s="182"/>
      <c r="I102" s="182"/>
      <c r="J102" s="182"/>
    </row>
    <row r="103" spans="1:10" ht="13.5" customHeight="1" x14ac:dyDescent="0.2">
      <c r="A103" s="182"/>
      <c r="B103" s="182"/>
      <c r="C103" s="182"/>
      <c r="D103" s="182"/>
      <c r="E103" s="182"/>
      <c r="F103" s="182"/>
      <c r="G103" s="182"/>
      <c r="H103" s="182"/>
      <c r="I103" s="182"/>
      <c r="J103" s="182"/>
    </row>
    <row r="104" spans="1:10" ht="13.5" customHeight="1" x14ac:dyDescent="0.2">
      <c r="A104" s="117"/>
      <c r="B104" s="117"/>
      <c r="C104" s="117"/>
      <c r="D104" s="117"/>
      <c r="E104" s="117"/>
      <c r="F104" s="117"/>
      <c r="G104" s="117"/>
      <c r="H104" s="92"/>
      <c r="I104" s="92"/>
      <c r="J104" s="92"/>
    </row>
    <row r="105" spans="1:10" s="17" customFormat="1" ht="12.95" customHeight="1" x14ac:dyDescent="0.2">
      <c r="A105" s="180"/>
      <c r="B105" s="180"/>
      <c r="C105" s="180"/>
      <c r="D105" s="180"/>
      <c r="E105" s="180"/>
      <c r="F105" s="180"/>
      <c r="G105" s="180"/>
      <c r="H105" s="180"/>
      <c r="I105" s="180"/>
      <c r="J105" s="180"/>
    </row>
    <row r="108" spans="1:10" x14ac:dyDescent="0.2">
      <c r="G108" s="118"/>
      <c r="H108" s="99"/>
    </row>
    <row r="109" spans="1:10" x14ac:dyDescent="0.2">
      <c r="G109" s="118"/>
      <c r="H109" s="99"/>
      <c r="I109" s="100"/>
    </row>
    <row r="111" spans="1:10" x14ac:dyDescent="0.2">
      <c r="I111" s="100"/>
    </row>
    <row r="118" spans="1:1" x14ac:dyDescent="0.2">
      <c r="A118" s="114" t="s">
        <v>85</v>
      </c>
    </row>
  </sheetData>
  <sortState ref="A11:J96">
    <sortCondition ref="A11:A96"/>
    <sortCondition ref="D11:D96"/>
    <sortCondition ref="F11:F96"/>
  </sortState>
  <mergeCells count="5">
    <mergeCell ref="A100:J100"/>
    <mergeCell ref="A101:J101"/>
    <mergeCell ref="A102:J102"/>
    <mergeCell ref="A103:J103"/>
    <mergeCell ref="A105:J105"/>
  </mergeCells>
  <printOptions horizontalCentered="1"/>
  <pageMargins left="0" right="0.75" top="0.5" bottom="0" header="0.5" footer="0.5"/>
  <pageSetup scale="54" fitToHeight="10" orientation="landscape" r:id="rId1"/>
  <headerFooter alignWithMargins="0">
    <oddFooter>&amp;L&amp;G</oddFooter>
  </headerFooter>
  <rowBreaks count="1" manualBreakCount="1">
    <brk id="55" max="9"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workbookViewId="0"/>
  </sheetViews>
  <sheetFormatPr defaultColWidth="9.140625" defaultRowHeight="12.75" x14ac:dyDescent="0.2"/>
  <cols>
    <col min="1" max="1" width="17.85546875" style="114" customWidth="1"/>
    <col min="2" max="2" width="34.7109375" style="114" customWidth="1"/>
    <col min="3" max="3" width="34" style="114" bestFit="1" customWidth="1"/>
    <col min="4" max="4" width="15" style="114" customWidth="1"/>
    <col min="5" max="5" width="14" style="114" customWidth="1"/>
    <col min="6" max="6" width="17.7109375" style="114" customWidth="1"/>
    <col min="7" max="7" width="22.5703125" style="114" customWidth="1"/>
    <col min="8" max="8" width="28" style="30" customWidth="1"/>
    <col min="9" max="9" width="17" style="30" bestFit="1" customWidth="1"/>
    <col min="10" max="10" width="11.140625" style="30" bestFit="1" customWidth="1"/>
    <col min="11" max="11" width="9.140625" style="30"/>
    <col min="12" max="12" width="10.140625" style="30" bestFit="1" customWidth="1"/>
    <col min="13" max="16384" width="9.140625" style="30"/>
  </cols>
  <sheetData>
    <row r="1" spans="1:13" ht="12.75" customHeight="1" x14ac:dyDescent="0.2">
      <c r="A1" s="109" t="s">
        <v>0</v>
      </c>
      <c r="B1" s="110"/>
      <c r="C1" s="110"/>
      <c r="D1" s="110"/>
      <c r="E1" s="110"/>
      <c r="F1" s="110"/>
      <c r="G1" s="110"/>
      <c r="H1" s="1"/>
      <c r="I1" s="1"/>
    </row>
    <row r="2" spans="1:13" ht="12.75" customHeight="1" x14ac:dyDescent="0.2">
      <c r="A2" s="109" t="s">
        <v>60</v>
      </c>
      <c r="B2" s="110"/>
      <c r="C2" s="110"/>
      <c r="D2" s="110"/>
      <c r="E2" s="110"/>
      <c r="F2" s="110"/>
      <c r="G2" s="110"/>
      <c r="H2" s="1"/>
      <c r="I2" s="1"/>
    </row>
    <row r="3" spans="1:13" ht="12.75" customHeight="1" x14ac:dyDescent="0.2">
      <c r="A3" s="109" t="s">
        <v>247</v>
      </c>
      <c r="B3" s="110"/>
      <c r="C3" s="110"/>
      <c r="D3" s="110"/>
      <c r="E3" s="110"/>
      <c r="F3" s="110"/>
      <c r="G3" s="110"/>
      <c r="H3" s="1"/>
      <c r="I3" s="1"/>
    </row>
    <row r="4" spans="1:13" ht="12.75" customHeight="1" x14ac:dyDescent="0.2">
      <c r="A4" s="109" t="s">
        <v>57</v>
      </c>
      <c r="B4" s="110"/>
      <c r="C4" s="110"/>
      <c r="D4" s="110"/>
      <c r="E4" s="110"/>
      <c r="F4" s="110"/>
      <c r="G4" s="110"/>
      <c r="H4" s="1"/>
      <c r="I4" s="1"/>
    </row>
    <row r="5" spans="1:13" ht="12.75" customHeight="1" x14ac:dyDescent="0.2">
      <c r="A5" s="109" t="s">
        <v>67</v>
      </c>
      <c r="B5" s="110"/>
      <c r="C5" s="110"/>
      <c r="D5" s="110"/>
      <c r="E5" s="110"/>
      <c r="F5" s="110"/>
      <c r="G5" s="110"/>
      <c r="H5" s="1"/>
      <c r="I5" s="1"/>
    </row>
    <row r="6" spans="1:13" ht="12.75" customHeight="1" x14ac:dyDescent="0.2">
      <c r="A6" s="109" t="s">
        <v>11</v>
      </c>
      <c r="B6" s="110"/>
      <c r="C6" s="110"/>
      <c r="D6" s="110"/>
      <c r="E6" s="110"/>
      <c r="F6" s="110"/>
      <c r="G6" s="110"/>
      <c r="H6" s="1"/>
      <c r="I6" s="1"/>
    </row>
    <row r="7" spans="1:13" ht="12.75" customHeight="1" x14ac:dyDescent="0.2">
      <c r="A7" s="110"/>
      <c r="B7" s="110"/>
      <c r="C7" s="110"/>
      <c r="D7" s="110"/>
      <c r="E7" s="110"/>
      <c r="F7" s="110"/>
      <c r="G7" s="110"/>
      <c r="H7" s="1"/>
      <c r="I7" s="1"/>
    </row>
    <row r="8" spans="1:13" ht="24" customHeight="1" x14ac:dyDescent="0.2">
      <c r="A8" s="125" t="s">
        <v>12</v>
      </c>
      <c r="B8" s="122"/>
      <c r="C8" s="122"/>
      <c r="D8" s="122"/>
      <c r="E8" s="122"/>
      <c r="F8" s="122"/>
      <c r="G8" s="122"/>
      <c r="H8" s="122"/>
      <c r="I8" s="122"/>
      <c r="J8" s="122"/>
    </row>
    <row r="9" spans="1:13" ht="13.5" thickBot="1" x14ac:dyDescent="0.25">
      <c r="A9" s="111"/>
      <c r="B9" s="111"/>
      <c r="C9" s="111"/>
      <c r="D9" s="111"/>
      <c r="E9" s="111"/>
      <c r="F9" s="111"/>
      <c r="G9" s="111"/>
      <c r="H9" s="1"/>
      <c r="I9" s="1"/>
      <c r="J9" s="95" t="s">
        <v>476</v>
      </c>
    </row>
    <row r="10" spans="1:13" ht="43.5" customHeight="1" thickBot="1" x14ac:dyDescent="0.25">
      <c r="A10" s="134" t="s">
        <v>25</v>
      </c>
      <c r="B10" s="135" t="s">
        <v>4</v>
      </c>
      <c r="C10" s="135" t="s">
        <v>52</v>
      </c>
      <c r="D10" s="135" t="s">
        <v>21</v>
      </c>
      <c r="E10" s="135" t="s">
        <v>107</v>
      </c>
      <c r="F10" s="135" t="s">
        <v>26</v>
      </c>
      <c r="G10" s="135" t="s">
        <v>3</v>
      </c>
      <c r="H10" s="135" t="s">
        <v>27</v>
      </c>
      <c r="I10" s="135" t="s">
        <v>73</v>
      </c>
      <c r="J10" s="136" t="s">
        <v>32</v>
      </c>
    </row>
    <row r="11" spans="1:13" s="17" customFormat="1" ht="15.95" customHeight="1" x14ac:dyDescent="0.2">
      <c r="A11" s="83">
        <v>43854</v>
      </c>
      <c r="B11" s="27" t="s">
        <v>473</v>
      </c>
      <c r="C11" s="27" t="s">
        <v>89</v>
      </c>
      <c r="D11" s="25" t="s">
        <v>474</v>
      </c>
      <c r="E11" s="25" t="s">
        <v>194</v>
      </c>
      <c r="F11" s="25" t="s">
        <v>109</v>
      </c>
      <c r="G11" s="25" t="s">
        <v>175</v>
      </c>
      <c r="H11" s="25" t="s">
        <v>307</v>
      </c>
      <c r="I11" s="28">
        <v>2975239</v>
      </c>
      <c r="J11" s="98" t="s">
        <v>366</v>
      </c>
      <c r="L11" s="119"/>
      <c r="M11" s="119"/>
    </row>
    <row r="12" spans="1:13" s="17" customFormat="1" ht="15.95" customHeight="1" x14ac:dyDescent="0.2">
      <c r="A12" s="83">
        <v>43859</v>
      </c>
      <c r="B12" s="27" t="s">
        <v>473</v>
      </c>
      <c r="C12" s="27" t="s">
        <v>89</v>
      </c>
      <c r="D12" s="25" t="s">
        <v>474</v>
      </c>
      <c r="E12" s="25" t="s">
        <v>194</v>
      </c>
      <c r="F12" s="25" t="s">
        <v>124</v>
      </c>
      <c r="G12" s="25" t="s">
        <v>485</v>
      </c>
      <c r="H12" s="25" t="s">
        <v>307</v>
      </c>
      <c r="I12" s="28">
        <v>3109094</v>
      </c>
      <c r="J12" s="98" t="s">
        <v>366</v>
      </c>
      <c r="L12" s="119"/>
      <c r="M12" s="119"/>
    </row>
    <row r="13" spans="1:13" s="17" customFormat="1" ht="15.95" customHeight="1" x14ac:dyDescent="0.2">
      <c r="A13" s="83">
        <v>44072</v>
      </c>
      <c r="B13" s="27" t="s">
        <v>473</v>
      </c>
      <c r="C13" s="27" t="s">
        <v>89</v>
      </c>
      <c r="D13" s="25" t="s">
        <v>474</v>
      </c>
      <c r="E13" s="25" t="s">
        <v>194</v>
      </c>
      <c r="F13" s="25" t="s">
        <v>112</v>
      </c>
      <c r="G13" s="25" t="s">
        <v>352</v>
      </c>
      <c r="H13" s="25" t="s">
        <v>307</v>
      </c>
      <c r="I13" s="28">
        <v>2559244</v>
      </c>
      <c r="J13" s="98" t="s">
        <v>366</v>
      </c>
      <c r="L13" s="119"/>
      <c r="M13" s="119"/>
    </row>
    <row r="14" spans="1:13" s="17" customFormat="1" ht="15.95" customHeight="1" x14ac:dyDescent="0.2">
      <c r="A14" s="83">
        <v>44072</v>
      </c>
      <c r="B14" s="27" t="s">
        <v>473</v>
      </c>
      <c r="C14" s="27" t="s">
        <v>89</v>
      </c>
      <c r="D14" s="25" t="s">
        <v>474</v>
      </c>
      <c r="E14" s="25" t="s">
        <v>194</v>
      </c>
      <c r="F14" s="25" t="s">
        <v>112</v>
      </c>
      <c r="G14" s="25" t="s">
        <v>352</v>
      </c>
      <c r="H14" s="25" t="s">
        <v>307</v>
      </c>
      <c r="I14" s="28">
        <v>1137667</v>
      </c>
      <c r="J14" s="98" t="s">
        <v>366</v>
      </c>
      <c r="L14" s="119"/>
      <c r="M14" s="119"/>
    </row>
    <row r="15" spans="1:13" s="17" customFormat="1" ht="15.95" customHeight="1" x14ac:dyDescent="0.2">
      <c r="A15" s="83">
        <v>44099</v>
      </c>
      <c r="B15" s="27" t="s">
        <v>473</v>
      </c>
      <c r="C15" s="27" t="s">
        <v>89</v>
      </c>
      <c r="D15" s="25" t="s">
        <v>474</v>
      </c>
      <c r="E15" s="25" t="s">
        <v>194</v>
      </c>
      <c r="F15" s="25" t="s">
        <v>68</v>
      </c>
      <c r="G15" s="25" t="s">
        <v>184</v>
      </c>
      <c r="H15" s="25" t="s">
        <v>307</v>
      </c>
      <c r="I15" s="28">
        <v>3724558</v>
      </c>
      <c r="J15" s="98" t="s">
        <v>366</v>
      </c>
      <c r="L15" s="119"/>
      <c r="M15" s="119"/>
    </row>
    <row r="16" spans="1:13" s="17" customFormat="1" ht="15.95" customHeight="1" x14ac:dyDescent="0.2">
      <c r="A16" s="83">
        <v>44113</v>
      </c>
      <c r="B16" s="27" t="s">
        <v>473</v>
      </c>
      <c r="C16" s="27" t="s">
        <v>473</v>
      </c>
      <c r="D16" s="25" t="s">
        <v>568</v>
      </c>
      <c r="E16" s="25" t="s">
        <v>108</v>
      </c>
      <c r="F16" s="25" t="s">
        <v>76</v>
      </c>
      <c r="G16" s="25" t="s">
        <v>352</v>
      </c>
      <c r="H16" s="25" t="s">
        <v>307</v>
      </c>
      <c r="I16" s="28">
        <v>3705473</v>
      </c>
      <c r="J16" s="98"/>
      <c r="L16" s="119"/>
      <c r="M16" s="119"/>
    </row>
    <row r="17" spans="1:13" s="17" customFormat="1" ht="15.95" customHeight="1" thickBot="1" x14ac:dyDescent="0.25">
      <c r="A17" s="83">
        <v>44125</v>
      </c>
      <c r="B17" s="27" t="s">
        <v>473</v>
      </c>
      <c r="C17" s="27" t="s">
        <v>473</v>
      </c>
      <c r="D17" s="25" t="s">
        <v>569</v>
      </c>
      <c r="E17" s="25" t="s">
        <v>108</v>
      </c>
      <c r="F17" s="25" t="s">
        <v>124</v>
      </c>
      <c r="G17" s="25" t="s">
        <v>231</v>
      </c>
      <c r="H17" s="25" t="s">
        <v>307</v>
      </c>
      <c r="I17" s="28">
        <v>3841233</v>
      </c>
      <c r="J17" s="98"/>
      <c r="L17" s="119"/>
      <c r="M17" s="119"/>
    </row>
    <row r="18" spans="1:13" ht="17.25" customHeight="1" thickBot="1" x14ac:dyDescent="0.25">
      <c r="A18" s="112" t="s">
        <v>475</v>
      </c>
      <c r="B18" s="113"/>
      <c r="C18" s="113"/>
      <c r="D18" s="113"/>
      <c r="E18" s="113"/>
      <c r="F18" s="113"/>
      <c r="G18" s="113"/>
      <c r="H18" s="60"/>
      <c r="I18" s="137">
        <f>SUM(I11:I17)</f>
        <v>21052508</v>
      </c>
      <c r="J18" s="61"/>
    </row>
    <row r="19" spans="1:13" x14ac:dyDescent="0.2">
      <c r="I19" s="100"/>
    </row>
    <row r="20" spans="1:13" x14ac:dyDescent="0.2">
      <c r="A20" s="115"/>
      <c r="B20" s="110"/>
      <c r="C20" s="110"/>
      <c r="D20" s="110"/>
      <c r="E20" s="110"/>
      <c r="F20" s="116"/>
      <c r="G20" s="110"/>
      <c r="H20" s="31"/>
      <c r="I20" s="101"/>
      <c r="J20" s="17"/>
    </row>
    <row r="21" spans="1:13" ht="14.1" customHeight="1" x14ac:dyDescent="0.2">
      <c r="A21" s="181"/>
      <c r="B21" s="181"/>
      <c r="C21" s="181"/>
      <c r="D21" s="181"/>
      <c r="E21" s="181"/>
      <c r="F21" s="181"/>
      <c r="G21" s="181"/>
      <c r="H21" s="181"/>
      <c r="I21" s="181"/>
      <c r="J21" s="181"/>
    </row>
    <row r="22" spans="1:13" s="90" customFormat="1" ht="14.1" customHeight="1" x14ac:dyDescent="0.2">
      <c r="A22" s="181"/>
      <c r="B22" s="181"/>
      <c r="C22" s="181"/>
      <c r="D22" s="181"/>
      <c r="E22" s="181"/>
      <c r="F22" s="181"/>
      <c r="G22" s="181"/>
      <c r="H22" s="181"/>
      <c r="I22" s="181"/>
      <c r="J22" s="181"/>
    </row>
    <row r="23" spans="1:13" ht="13.5" customHeight="1" x14ac:dyDescent="0.2">
      <c r="A23" s="182"/>
      <c r="B23" s="182"/>
      <c r="C23" s="182"/>
      <c r="D23" s="182"/>
      <c r="E23" s="182"/>
      <c r="F23" s="182"/>
      <c r="G23" s="182"/>
      <c r="H23" s="182"/>
      <c r="I23" s="182"/>
      <c r="J23" s="182"/>
    </row>
    <row r="24" spans="1:13" ht="13.5" customHeight="1" x14ac:dyDescent="0.2">
      <c r="A24" s="182"/>
      <c r="B24" s="182"/>
      <c r="C24" s="182"/>
      <c r="D24" s="182"/>
      <c r="E24" s="182"/>
      <c r="F24" s="182"/>
      <c r="G24" s="182"/>
      <c r="H24" s="182"/>
      <c r="I24" s="182"/>
      <c r="J24" s="182"/>
    </row>
    <row r="25" spans="1:13" ht="13.5" customHeight="1" x14ac:dyDescent="0.2">
      <c r="A25" s="117"/>
      <c r="B25" s="117"/>
      <c r="C25" s="117"/>
      <c r="D25" s="117"/>
      <c r="E25" s="117"/>
      <c r="F25" s="117"/>
      <c r="G25" s="117"/>
      <c r="H25" s="92"/>
      <c r="I25" s="92"/>
      <c r="J25" s="92"/>
    </row>
    <row r="26" spans="1:13" s="17" customFormat="1" ht="12.95" customHeight="1" x14ac:dyDescent="0.2">
      <c r="A26" s="180"/>
      <c r="B26" s="180"/>
      <c r="C26" s="180"/>
      <c r="D26" s="180"/>
      <c r="E26" s="180"/>
      <c r="F26" s="180"/>
      <c r="G26" s="180"/>
      <c r="H26" s="180"/>
      <c r="I26" s="180"/>
      <c r="J26" s="180"/>
    </row>
    <row r="29" spans="1:13" x14ac:dyDescent="0.2">
      <c r="G29" s="118"/>
      <c r="H29" s="99"/>
    </row>
    <row r="30" spans="1:13" x14ac:dyDescent="0.2">
      <c r="G30" s="118"/>
      <c r="H30" s="99"/>
      <c r="I30" s="100"/>
    </row>
    <row r="32" spans="1:13" x14ac:dyDescent="0.2">
      <c r="I32" s="100"/>
    </row>
    <row r="39" spans="1:1" x14ac:dyDescent="0.2">
      <c r="A39" s="114" t="s">
        <v>85</v>
      </c>
    </row>
  </sheetData>
  <sortState ref="A11:J17">
    <sortCondition ref="A11:A17"/>
    <sortCondition ref="D11:D17"/>
    <sortCondition ref="F11:F17"/>
  </sortState>
  <mergeCells count="5">
    <mergeCell ref="A21:J21"/>
    <mergeCell ref="A22:J22"/>
    <mergeCell ref="A23:J23"/>
    <mergeCell ref="A24:J24"/>
    <mergeCell ref="A26:J26"/>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zoomScaleNormal="100" workbookViewId="0">
      <pane ySplit="10" topLeftCell="A11" activePane="bottomLeft" state="frozen"/>
      <selection pane="bottomLeft"/>
    </sheetView>
  </sheetViews>
  <sheetFormatPr defaultColWidth="9.140625" defaultRowHeight="12.75" x14ac:dyDescent="0.2"/>
  <cols>
    <col min="1" max="1" width="17.85546875" style="114" customWidth="1"/>
    <col min="2" max="2" width="34.7109375" style="114" customWidth="1"/>
    <col min="3" max="3" width="30.7109375" style="114" customWidth="1"/>
    <col min="4" max="4" width="15" style="114" customWidth="1"/>
    <col min="5" max="5" width="14" style="114" customWidth="1"/>
    <col min="6" max="6" width="17.7109375" style="114" bestFit="1" customWidth="1"/>
    <col min="7" max="7" width="22.5703125" style="114" bestFit="1" customWidth="1"/>
    <col min="8" max="8" width="28" style="30" customWidth="1"/>
    <col min="9" max="9" width="17" style="30" bestFit="1" customWidth="1"/>
    <col min="10" max="10" width="11.140625" style="30" bestFit="1" customWidth="1"/>
    <col min="11" max="11" width="9.140625" style="30"/>
    <col min="12" max="12" width="10.140625" style="30" bestFit="1" customWidth="1"/>
    <col min="13" max="16384" width="9.140625" style="30"/>
  </cols>
  <sheetData>
    <row r="1" spans="1:13" ht="12.75" customHeight="1" x14ac:dyDescent="0.2">
      <c r="A1" s="128" t="s">
        <v>0</v>
      </c>
      <c r="B1" s="128"/>
      <c r="C1" s="128"/>
      <c r="D1" s="128"/>
      <c r="E1" s="128"/>
      <c r="F1" s="128"/>
      <c r="G1" s="128"/>
      <c r="H1" s="129"/>
      <c r="I1" s="129"/>
      <c r="J1" s="130"/>
    </row>
    <row r="2" spans="1:13" ht="12.75" customHeight="1" x14ac:dyDescent="0.2">
      <c r="A2" s="128" t="s">
        <v>60</v>
      </c>
      <c r="B2" s="128"/>
      <c r="C2" s="128"/>
      <c r="D2" s="128"/>
      <c r="E2" s="128"/>
      <c r="F2" s="128"/>
      <c r="G2" s="128"/>
      <c r="H2" s="129"/>
      <c r="I2" s="129"/>
      <c r="J2" s="130"/>
    </row>
    <row r="3" spans="1:13" ht="12.75" customHeight="1" x14ac:dyDescent="0.2">
      <c r="A3" s="128" t="s">
        <v>247</v>
      </c>
      <c r="B3" s="128"/>
      <c r="C3" s="128"/>
      <c r="D3" s="128"/>
      <c r="E3" s="128"/>
      <c r="F3" s="128"/>
      <c r="G3" s="128"/>
      <c r="H3" s="129"/>
      <c r="I3" s="129"/>
      <c r="J3" s="130"/>
    </row>
    <row r="4" spans="1:13" ht="12.75" customHeight="1" x14ac:dyDescent="0.2">
      <c r="A4" s="128" t="s">
        <v>57</v>
      </c>
      <c r="B4" s="128"/>
      <c r="C4" s="128"/>
      <c r="D4" s="128"/>
      <c r="E4" s="128"/>
      <c r="F4" s="128"/>
      <c r="G4" s="128"/>
      <c r="H4" s="129"/>
      <c r="I4" s="129"/>
      <c r="J4" s="130"/>
    </row>
    <row r="5" spans="1:13" ht="12.75" customHeight="1" x14ac:dyDescent="0.2">
      <c r="A5" s="128" t="s">
        <v>67</v>
      </c>
      <c r="B5" s="128"/>
      <c r="C5" s="128"/>
      <c r="D5" s="128"/>
      <c r="E5" s="128"/>
      <c r="F5" s="128"/>
      <c r="G5" s="128"/>
      <c r="H5" s="129"/>
      <c r="I5" s="129"/>
      <c r="J5" s="130"/>
    </row>
    <row r="6" spans="1:13" ht="12.75" customHeight="1" x14ac:dyDescent="0.2">
      <c r="A6" s="128" t="s">
        <v>11</v>
      </c>
      <c r="B6" s="128"/>
      <c r="C6" s="128"/>
      <c r="D6" s="128"/>
      <c r="E6" s="128"/>
      <c r="F6" s="128"/>
      <c r="G6" s="128"/>
      <c r="H6" s="129"/>
      <c r="I6" s="129"/>
      <c r="J6" s="130"/>
    </row>
    <row r="7" spans="1:13" ht="12.75" customHeight="1" x14ac:dyDescent="0.2">
      <c r="A7" s="128"/>
      <c r="B7" s="128"/>
      <c r="C7" s="128"/>
      <c r="D7" s="128"/>
      <c r="E7" s="128"/>
      <c r="F7" s="128"/>
      <c r="G7" s="128"/>
      <c r="H7" s="129"/>
      <c r="I7" s="129"/>
      <c r="J7" s="130"/>
    </row>
    <row r="8" spans="1:13" ht="24" customHeight="1" x14ac:dyDescent="0.2">
      <c r="A8" s="133" t="s">
        <v>370</v>
      </c>
      <c r="B8" s="132"/>
      <c r="C8" s="132"/>
      <c r="D8" s="132"/>
      <c r="E8" s="132"/>
      <c r="F8" s="132"/>
      <c r="G8" s="132"/>
      <c r="H8" s="132"/>
      <c r="I8" s="132"/>
      <c r="J8" s="132"/>
    </row>
    <row r="9" spans="1:13" ht="13.5" thickBot="1" x14ac:dyDescent="0.25">
      <c r="A9" s="111"/>
      <c r="B9" s="111"/>
      <c r="C9" s="111"/>
      <c r="D9" s="111"/>
      <c r="E9" s="111"/>
      <c r="F9" s="111"/>
      <c r="G9" s="111"/>
      <c r="H9" s="1"/>
      <c r="I9" s="1"/>
      <c r="J9" s="95" t="s">
        <v>77</v>
      </c>
    </row>
    <row r="10" spans="1:13" ht="43.5" customHeight="1" thickBot="1" x14ac:dyDescent="0.25">
      <c r="A10" s="134" t="s">
        <v>25</v>
      </c>
      <c r="B10" s="135" t="s">
        <v>4</v>
      </c>
      <c r="C10" s="135" t="s">
        <v>52</v>
      </c>
      <c r="D10" s="135" t="s">
        <v>21</v>
      </c>
      <c r="E10" s="135" t="s">
        <v>26</v>
      </c>
      <c r="F10" s="135" t="s">
        <v>64</v>
      </c>
      <c r="G10" s="135" t="s">
        <v>66</v>
      </c>
      <c r="H10" s="135" t="s">
        <v>65</v>
      </c>
      <c r="I10" s="135" t="s">
        <v>73</v>
      </c>
      <c r="J10" s="136" t="s">
        <v>32</v>
      </c>
    </row>
    <row r="11" spans="1:13" s="17" customFormat="1" ht="15.95" customHeight="1" x14ac:dyDescent="0.2">
      <c r="A11" s="83">
        <v>43832</v>
      </c>
      <c r="B11" s="27" t="s">
        <v>323</v>
      </c>
      <c r="C11" s="27" t="s">
        <v>62</v>
      </c>
      <c r="D11" s="25" t="s">
        <v>268</v>
      </c>
      <c r="E11" s="25" t="s">
        <v>63</v>
      </c>
      <c r="F11" s="25" t="s">
        <v>227</v>
      </c>
      <c r="G11" s="25" t="s">
        <v>324</v>
      </c>
      <c r="H11" s="25" t="s">
        <v>325</v>
      </c>
      <c r="I11" s="28">
        <v>6784</v>
      </c>
      <c r="J11" s="98"/>
      <c r="L11" s="119"/>
      <c r="M11" s="119"/>
    </row>
    <row r="12" spans="1:13" s="17" customFormat="1" ht="15.95" customHeight="1" x14ac:dyDescent="0.2">
      <c r="A12" s="83">
        <v>43835</v>
      </c>
      <c r="B12" s="27" t="s">
        <v>323</v>
      </c>
      <c r="C12" s="27" t="s">
        <v>62</v>
      </c>
      <c r="D12" s="25" t="s">
        <v>268</v>
      </c>
      <c r="E12" s="25" t="s">
        <v>384</v>
      </c>
      <c r="F12" s="25" t="s">
        <v>385</v>
      </c>
      <c r="G12" s="25" t="s">
        <v>324</v>
      </c>
      <c r="H12" s="25" t="s">
        <v>325</v>
      </c>
      <c r="I12" s="28">
        <v>2544</v>
      </c>
      <c r="J12" s="98"/>
      <c r="L12" s="119"/>
      <c r="M12" s="119"/>
    </row>
    <row r="13" spans="1:13" s="17" customFormat="1" ht="15.95" customHeight="1" x14ac:dyDescent="0.2">
      <c r="A13" s="83">
        <v>43839</v>
      </c>
      <c r="B13" s="27" t="s">
        <v>323</v>
      </c>
      <c r="C13" s="27" t="s">
        <v>62</v>
      </c>
      <c r="D13" s="25" t="s">
        <v>268</v>
      </c>
      <c r="E13" s="25" t="s">
        <v>139</v>
      </c>
      <c r="F13" s="25" t="s">
        <v>174</v>
      </c>
      <c r="G13" s="25" t="s">
        <v>324</v>
      </c>
      <c r="H13" s="25" t="s">
        <v>325</v>
      </c>
      <c r="I13" s="28">
        <v>2544</v>
      </c>
      <c r="J13" s="98"/>
      <c r="L13" s="119"/>
      <c r="M13" s="119"/>
    </row>
    <row r="14" spans="1:13" s="17" customFormat="1" ht="15.95" customHeight="1" x14ac:dyDescent="0.2">
      <c r="A14" s="83">
        <v>43839</v>
      </c>
      <c r="B14" s="27" t="s">
        <v>323</v>
      </c>
      <c r="C14" s="27" t="s">
        <v>62</v>
      </c>
      <c r="D14" s="25" t="s">
        <v>268</v>
      </c>
      <c r="E14" s="25" t="s">
        <v>63</v>
      </c>
      <c r="F14" s="25" t="s">
        <v>377</v>
      </c>
      <c r="G14" s="25" t="s">
        <v>324</v>
      </c>
      <c r="H14" s="25" t="s">
        <v>325</v>
      </c>
      <c r="I14" s="28">
        <v>6784</v>
      </c>
      <c r="J14" s="98"/>
      <c r="L14" s="119"/>
      <c r="M14" s="119"/>
    </row>
    <row r="15" spans="1:13" s="17" customFormat="1" ht="15.95" customHeight="1" x14ac:dyDescent="0.2">
      <c r="A15" s="83">
        <v>43843</v>
      </c>
      <c r="B15" s="27" t="s">
        <v>323</v>
      </c>
      <c r="C15" s="27" t="s">
        <v>62</v>
      </c>
      <c r="D15" s="25" t="s">
        <v>268</v>
      </c>
      <c r="E15" s="25" t="s">
        <v>139</v>
      </c>
      <c r="F15" s="25" t="s">
        <v>174</v>
      </c>
      <c r="G15" s="25" t="s">
        <v>324</v>
      </c>
      <c r="H15" s="25" t="s">
        <v>325</v>
      </c>
      <c r="I15" s="28">
        <v>848</v>
      </c>
      <c r="J15" s="98"/>
      <c r="L15" s="119"/>
      <c r="M15" s="119"/>
    </row>
    <row r="16" spans="1:13" s="17" customFormat="1" ht="15.95" customHeight="1" x14ac:dyDescent="0.2">
      <c r="A16" s="83">
        <v>43843</v>
      </c>
      <c r="B16" s="27" t="s">
        <v>323</v>
      </c>
      <c r="C16" s="27" t="s">
        <v>62</v>
      </c>
      <c r="D16" s="25" t="s">
        <v>268</v>
      </c>
      <c r="E16" s="25" t="s">
        <v>139</v>
      </c>
      <c r="F16" s="25" t="s">
        <v>424</v>
      </c>
      <c r="G16" s="25" t="s">
        <v>324</v>
      </c>
      <c r="H16" s="25" t="s">
        <v>325</v>
      </c>
      <c r="I16" s="28">
        <v>2544</v>
      </c>
      <c r="J16" s="98"/>
      <c r="L16" s="119"/>
      <c r="M16" s="119"/>
    </row>
    <row r="17" spans="1:13" s="17" customFormat="1" ht="15.95" customHeight="1" x14ac:dyDescent="0.2">
      <c r="A17" s="83">
        <v>43846</v>
      </c>
      <c r="B17" s="27" t="s">
        <v>323</v>
      </c>
      <c r="C17" s="27" t="s">
        <v>62</v>
      </c>
      <c r="D17" s="25" t="s">
        <v>268</v>
      </c>
      <c r="E17" s="25" t="s">
        <v>63</v>
      </c>
      <c r="F17" s="25" t="s">
        <v>134</v>
      </c>
      <c r="G17" s="25" t="s">
        <v>324</v>
      </c>
      <c r="H17" s="25" t="s">
        <v>325</v>
      </c>
      <c r="I17" s="28">
        <v>6784</v>
      </c>
      <c r="J17" s="98"/>
      <c r="L17" s="119"/>
      <c r="M17" s="119"/>
    </row>
    <row r="18" spans="1:13" s="17" customFormat="1" ht="15.95" customHeight="1" x14ac:dyDescent="0.2">
      <c r="A18" s="83">
        <v>43849</v>
      </c>
      <c r="B18" s="27" t="s">
        <v>323</v>
      </c>
      <c r="C18" s="27" t="s">
        <v>62</v>
      </c>
      <c r="D18" s="25" t="s">
        <v>268</v>
      </c>
      <c r="E18" s="25" t="s">
        <v>384</v>
      </c>
      <c r="F18" s="25" t="s">
        <v>385</v>
      </c>
      <c r="G18" s="25" t="s">
        <v>324</v>
      </c>
      <c r="H18" s="25" t="s">
        <v>325</v>
      </c>
      <c r="I18" s="28">
        <v>4240</v>
      </c>
      <c r="J18" s="98"/>
      <c r="L18" s="119"/>
      <c r="M18" s="119"/>
    </row>
    <row r="19" spans="1:13" s="17" customFormat="1" ht="15.95" customHeight="1" x14ac:dyDescent="0.2">
      <c r="A19" s="83">
        <v>43850</v>
      </c>
      <c r="B19" s="27" t="s">
        <v>323</v>
      </c>
      <c r="C19" s="27" t="s">
        <v>62</v>
      </c>
      <c r="D19" s="25" t="s">
        <v>268</v>
      </c>
      <c r="E19" s="25" t="s">
        <v>139</v>
      </c>
      <c r="F19" s="25" t="s">
        <v>174</v>
      </c>
      <c r="G19" s="25" t="s">
        <v>324</v>
      </c>
      <c r="H19" s="25" t="s">
        <v>325</v>
      </c>
      <c r="I19" s="28">
        <v>1696</v>
      </c>
      <c r="J19" s="98"/>
      <c r="L19" s="119"/>
      <c r="M19" s="119"/>
    </row>
    <row r="20" spans="1:13" s="17" customFormat="1" ht="15.95" customHeight="1" x14ac:dyDescent="0.2">
      <c r="A20" s="83">
        <v>43853</v>
      </c>
      <c r="B20" s="27" t="s">
        <v>323</v>
      </c>
      <c r="C20" s="27" t="s">
        <v>62</v>
      </c>
      <c r="D20" s="25" t="s">
        <v>268</v>
      </c>
      <c r="E20" s="25" t="s">
        <v>63</v>
      </c>
      <c r="F20" s="25" t="s">
        <v>227</v>
      </c>
      <c r="G20" s="25" t="s">
        <v>324</v>
      </c>
      <c r="H20" s="25" t="s">
        <v>325</v>
      </c>
      <c r="I20" s="28">
        <v>5936</v>
      </c>
      <c r="J20" s="98"/>
      <c r="L20" s="119"/>
      <c r="M20" s="119"/>
    </row>
    <row r="21" spans="1:13" s="17" customFormat="1" ht="15.95" customHeight="1" x14ac:dyDescent="0.2">
      <c r="A21" s="83">
        <v>43856</v>
      </c>
      <c r="B21" s="27" t="s">
        <v>323</v>
      </c>
      <c r="C21" s="27" t="s">
        <v>62</v>
      </c>
      <c r="D21" s="25" t="s">
        <v>268</v>
      </c>
      <c r="E21" s="25" t="s">
        <v>139</v>
      </c>
      <c r="F21" s="25" t="s">
        <v>424</v>
      </c>
      <c r="G21" s="25" t="s">
        <v>324</v>
      </c>
      <c r="H21" s="25" t="s">
        <v>325</v>
      </c>
      <c r="I21" s="28">
        <v>3392</v>
      </c>
      <c r="J21" s="98"/>
      <c r="L21" s="119"/>
      <c r="M21" s="119"/>
    </row>
    <row r="22" spans="1:13" s="17" customFormat="1" ht="15.95" customHeight="1" x14ac:dyDescent="0.2">
      <c r="A22" s="83">
        <v>43858</v>
      </c>
      <c r="B22" s="27" t="s">
        <v>323</v>
      </c>
      <c r="C22" s="27" t="s">
        <v>62</v>
      </c>
      <c r="D22" s="25" t="s">
        <v>268</v>
      </c>
      <c r="E22" s="25" t="s">
        <v>139</v>
      </c>
      <c r="F22" s="25" t="s">
        <v>174</v>
      </c>
      <c r="G22" s="25" t="s">
        <v>324</v>
      </c>
      <c r="H22" s="25" t="s">
        <v>325</v>
      </c>
      <c r="I22" s="28">
        <v>1696</v>
      </c>
      <c r="J22" s="98"/>
      <c r="L22" s="119"/>
      <c r="M22" s="119"/>
    </row>
    <row r="23" spans="1:13" s="17" customFormat="1" ht="15.95" customHeight="1" x14ac:dyDescent="0.2">
      <c r="A23" s="83">
        <v>43859</v>
      </c>
      <c r="B23" s="27" t="s">
        <v>323</v>
      </c>
      <c r="C23" s="27" t="s">
        <v>62</v>
      </c>
      <c r="D23" s="25" t="s">
        <v>268</v>
      </c>
      <c r="E23" s="25" t="s">
        <v>139</v>
      </c>
      <c r="F23" s="25" t="s">
        <v>174</v>
      </c>
      <c r="G23" s="25" t="s">
        <v>324</v>
      </c>
      <c r="H23" s="25" t="s">
        <v>325</v>
      </c>
      <c r="I23" s="28">
        <v>2544</v>
      </c>
      <c r="J23" s="98"/>
      <c r="L23" s="119"/>
      <c r="M23" s="119"/>
    </row>
    <row r="24" spans="1:13" s="17" customFormat="1" ht="15.95" customHeight="1" x14ac:dyDescent="0.2">
      <c r="A24" s="83">
        <v>43860</v>
      </c>
      <c r="B24" s="27" t="s">
        <v>323</v>
      </c>
      <c r="C24" s="27" t="s">
        <v>62</v>
      </c>
      <c r="D24" s="25" t="s">
        <v>268</v>
      </c>
      <c r="E24" s="25" t="s">
        <v>63</v>
      </c>
      <c r="F24" s="25" t="s">
        <v>377</v>
      </c>
      <c r="G24" s="25" t="s">
        <v>324</v>
      </c>
      <c r="H24" s="25" t="s">
        <v>325</v>
      </c>
      <c r="I24" s="28">
        <v>6784</v>
      </c>
      <c r="J24" s="98"/>
      <c r="L24" s="119"/>
      <c r="M24" s="119"/>
    </row>
    <row r="25" spans="1:13" s="17" customFormat="1" ht="15.95" customHeight="1" x14ac:dyDescent="0.2">
      <c r="A25" s="83">
        <v>43863</v>
      </c>
      <c r="B25" s="27" t="s">
        <v>323</v>
      </c>
      <c r="C25" s="27" t="s">
        <v>62</v>
      </c>
      <c r="D25" s="25" t="s">
        <v>268</v>
      </c>
      <c r="E25" s="25" t="s">
        <v>384</v>
      </c>
      <c r="F25" s="25" t="s">
        <v>499</v>
      </c>
      <c r="G25" s="25" t="s">
        <v>324</v>
      </c>
      <c r="H25" s="25" t="s">
        <v>325</v>
      </c>
      <c r="I25" s="28">
        <v>4240</v>
      </c>
      <c r="J25" s="98"/>
      <c r="L25" s="119"/>
      <c r="M25" s="119"/>
    </row>
    <row r="26" spans="1:13" s="17" customFormat="1" ht="15.95" customHeight="1" x14ac:dyDescent="0.2">
      <c r="A26" s="83">
        <v>43867</v>
      </c>
      <c r="B26" s="27" t="s">
        <v>323</v>
      </c>
      <c r="C26" s="27" t="s">
        <v>62</v>
      </c>
      <c r="D26" s="25" t="s">
        <v>268</v>
      </c>
      <c r="E26" s="25" t="s">
        <v>139</v>
      </c>
      <c r="F26" s="25" t="s">
        <v>174</v>
      </c>
      <c r="G26" s="25" t="s">
        <v>324</v>
      </c>
      <c r="H26" s="25" t="s">
        <v>325</v>
      </c>
      <c r="I26" s="28">
        <v>1696</v>
      </c>
      <c r="J26" s="98"/>
      <c r="L26" s="119"/>
      <c r="M26" s="119"/>
    </row>
    <row r="27" spans="1:13" s="17" customFormat="1" ht="15.95" customHeight="1" x14ac:dyDescent="0.2">
      <c r="A27" s="83">
        <v>43867</v>
      </c>
      <c r="B27" s="27" t="s">
        <v>323</v>
      </c>
      <c r="C27" s="27" t="s">
        <v>62</v>
      </c>
      <c r="D27" s="25" t="s">
        <v>268</v>
      </c>
      <c r="E27" s="25" t="s">
        <v>139</v>
      </c>
      <c r="F27" s="25" t="s">
        <v>424</v>
      </c>
      <c r="G27" s="25" t="s">
        <v>324</v>
      </c>
      <c r="H27" s="25" t="s">
        <v>325</v>
      </c>
      <c r="I27" s="28">
        <v>1696</v>
      </c>
      <c r="J27" s="98"/>
      <c r="L27" s="119"/>
      <c r="M27" s="119"/>
    </row>
    <row r="28" spans="1:13" s="17" customFormat="1" ht="15.95" customHeight="1" x14ac:dyDescent="0.2">
      <c r="A28" s="83">
        <v>43867</v>
      </c>
      <c r="B28" s="27" t="s">
        <v>323</v>
      </c>
      <c r="C28" s="27" t="s">
        <v>62</v>
      </c>
      <c r="D28" s="25" t="s">
        <v>268</v>
      </c>
      <c r="E28" s="25" t="s">
        <v>63</v>
      </c>
      <c r="F28" s="25" t="s">
        <v>500</v>
      </c>
      <c r="G28" s="25" t="s">
        <v>324</v>
      </c>
      <c r="H28" s="25" t="s">
        <v>325</v>
      </c>
      <c r="I28" s="28">
        <v>6784</v>
      </c>
      <c r="J28" s="98"/>
      <c r="L28" s="119"/>
      <c r="M28" s="119"/>
    </row>
    <row r="29" spans="1:13" s="17" customFormat="1" ht="15.95" customHeight="1" x14ac:dyDescent="0.2">
      <c r="A29" s="83">
        <v>43870</v>
      </c>
      <c r="B29" s="27" t="s">
        <v>323</v>
      </c>
      <c r="C29" s="27" t="s">
        <v>62</v>
      </c>
      <c r="D29" s="25" t="s">
        <v>268</v>
      </c>
      <c r="E29" s="25" t="s">
        <v>384</v>
      </c>
      <c r="F29" s="25" t="s">
        <v>385</v>
      </c>
      <c r="G29" s="25" t="s">
        <v>324</v>
      </c>
      <c r="H29" s="25" t="s">
        <v>325</v>
      </c>
      <c r="I29" s="28">
        <v>2544</v>
      </c>
      <c r="J29" s="98"/>
      <c r="L29" s="119"/>
      <c r="M29" s="119"/>
    </row>
    <row r="30" spans="1:13" s="17" customFormat="1" ht="15.95" customHeight="1" x14ac:dyDescent="0.2">
      <c r="A30" s="83">
        <v>43874</v>
      </c>
      <c r="B30" s="27" t="s">
        <v>323</v>
      </c>
      <c r="C30" s="27" t="s">
        <v>62</v>
      </c>
      <c r="D30" s="25" t="s">
        <v>268</v>
      </c>
      <c r="E30" s="25" t="s">
        <v>63</v>
      </c>
      <c r="F30" s="25" t="s">
        <v>134</v>
      </c>
      <c r="G30" s="25" t="s">
        <v>324</v>
      </c>
      <c r="H30" s="25" t="s">
        <v>325</v>
      </c>
      <c r="I30" s="28">
        <v>6784</v>
      </c>
      <c r="J30" s="98"/>
      <c r="L30" s="119"/>
      <c r="M30" s="119"/>
    </row>
    <row r="31" spans="1:13" s="17" customFormat="1" ht="15.95" customHeight="1" x14ac:dyDescent="0.2">
      <c r="A31" s="83">
        <v>43875</v>
      </c>
      <c r="B31" s="27" t="s">
        <v>323</v>
      </c>
      <c r="C31" s="27" t="s">
        <v>62</v>
      </c>
      <c r="D31" s="25" t="s">
        <v>268</v>
      </c>
      <c r="E31" s="25" t="s">
        <v>139</v>
      </c>
      <c r="F31" s="25" t="s">
        <v>174</v>
      </c>
      <c r="G31" s="25" t="s">
        <v>324</v>
      </c>
      <c r="H31" s="25" t="s">
        <v>325</v>
      </c>
      <c r="I31" s="28">
        <v>4240</v>
      </c>
      <c r="J31" s="98"/>
      <c r="L31" s="119"/>
      <c r="M31" s="119"/>
    </row>
    <row r="32" spans="1:13" s="17" customFormat="1" ht="15.95" customHeight="1" x14ac:dyDescent="0.2">
      <c r="A32" s="83">
        <v>43881</v>
      </c>
      <c r="B32" s="27" t="s">
        <v>323</v>
      </c>
      <c r="C32" s="27" t="s">
        <v>62</v>
      </c>
      <c r="D32" s="25" t="s">
        <v>268</v>
      </c>
      <c r="E32" s="25" t="s">
        <v>63</v>
      </c>
      <c r="F32" s="25" t="s">
        <v>227</v>
      </c>
      <c r="G32" s="25" t="s">
        <v>324</v>
      </c>
      <c r="H32" s="25" t="s">
        <v>325</v>
      </c>
      <c r="I32" s="28">
        <v>6784</v>
      </c>
      <c r="J32" s="98"/>
      <c r="L32" s="119"/>
      <c r="M32" s="119"/>
    </row>
    <row r="33" spans="1:13" s="17" customFormat="1" ht="15.95" customHeight="1" x14ac:dyDescent="0.2">
      <c r="A33" s="83">
        <v>43884</v>
      </c>
      <c r="B33" s="27" t="s">
        <v>323</v>
      </c>
      <c r="C33" s="27" t="s">
        <v>62</v>
      </c>
      <c r="D33" s="25" t="s">
        <v>268</v>
      </c>
      <c r="E33" s="25" t="s">
        <v>139</v>
      </c>
      <c r="F33" s="25" t="s">
        <v>424</v>
      </c>
      <c r="G33" s="25" t="s">
        <v>324</v>
      </c>
      <c r="H33" s="25" t="s">
        <v>325</v>
      </c>
      <c r="I33" s="28">
        <v>3392</v>
      </c>
      <c r="J33" s="98"/>
      <c r="L33" s="119"/>
      <c r="M33" s="119"/>
    </row>
    <row r="34" spans="1:13" s="17" customFormat="1" ht="15.95" customHeight="1" x14ac:dyDescent="0.2">
      <c r="A34" s="83">
        <v>43884</v>
      </c>
      <c r="B34" s="27" t="s">
        <v>323</v>
      </c>
      <c r="C34" s="27" t="s">
        <v>62</v>
      </c>
      <c r="D34" s="25" t="s">
        <v>268</v>
      </c>
      <c r="E34" s="25" t="s">
        <v>384</v>
      </c>
      <c r="F34" s="25" t="s">
        <v>385</v>
      </c>
      <c r="G34" s="25" t="s">
        <v>324</v>
      </c>
      <c r="H34" s="25" t="s">
        <v>325</v>
      </c>
      <c r="I34" s="28">
        <v>4240</v>
      </c>
      <c r="J34" s="98"/>
      <c r="L34" s="119"/>
      <c r="M34" s="119"/>
    </row>
    <row r="35" spans="1:13" s="17" customFormat="1" ht="15.95" customHeight="1" x14ac:dyDescent="0.2">
      <c r="A35" s="83">
        <v>43886</v>
      </c>
      <c r="B35" s="27" t="s">
        <v>323</v>
      </c>
      <c r="C35" s="27" t="s">
        <v>62</v>
      </c>
      <c r="D35" s="25" t="s">
        <v>268</v>
      </c>
      <c r="E35" s="25" t="s">
        <v>139</v>
      </c>
      <c r="F35" s="25" t="s">
        <v>174</v>
      </c>
      <c r="G35" s="25" t="s">
        <v>324</v>
      </c>
      <c r="H35" s="25" t="s">
        <v>325</v>
      </c>
      <c r="I35" s="28">
        <v>1696</v>
      </c>
      <c r="J35" s="98"/>
      <c r="L35" s="119"/>
      <c r="M35" s="119"/>
    </row>
    <row r="36" spans="1:13" s="17" customFormat="1" ht="15.95" customHeight="1" x14ac:dyDescent="0.2">
      <c r="A36" s="83">
        <v>43888</v>
      </c>
      <c r="B36" s="27" t="s">
        <v>323</v>
      </c>
      <c r="C36" s="27" t="s">
        <v>62</v>
      </c>
      <c r="D36" s="25" t="s">
        <v>268</v>
      </c>
      <c r="E36" s="25" t="s">
        <v>63</v>
      </c>
      <c r="F36" s="25" t="s">
        <v>377</v>
      </c>
      <c r="G36" s="25" t="s">
        <v>324</v>
      </c>
      <c r="H36" s="25" t="s">
        <v>325</v>
      </c>
      <c r="I36" s="28">
        <v>5936</v>
      </c>
      <c r="J36" s="98"/>
      <c r="L36" s="119"/>
      <c r="M36" s="119"/>
    </row>
    <row r="37" spans="1:13" s="17" customFormat="1" ht="15.95" customHeight="1" x14ac:dyDescent="0.2">
      <c r="A37" s="83">
        <v>43891</v>
      </c>
      <c r="B37" s="27" t="s">
        <v>323</v>
      </c>
      <c r="C37" s="27" t="s">
        <v>62</v>
      </c>
      <c r="D37" s="25" t="s">
        <v>268</v>
      </c>
      <c r="E37" s="25" t="s">
        <v>384</v>
      </c>
      <c r="F37" s="25" t="s">
        <v>385</v>
      </c>
      <c r="G37" s="25" t="s">
        <v>324</v>
      </c>
      <c r="H37" s="25" t="s">
        <v>325</v>
      </c>
      <c r="I37" s="28">
        <v>2544</v>
      </c>
      <c r="J37" s="98"/>
      <c r="L37" s="119"/>
      <c r="M37" s="119"/>
    </row>
    <row r="38" spans="1:13" s="17" customFormat="1" ht="15.95" customHeight="1" x14ac:dyDescent="0.2">
      <c r="A38" s="83">
        <v>43894</v>
      </c>
      <c r="B38" s="27" t="s">
        <v>323</v>
      </c>
      <c r="C38" s="27" t="s">
        <v>62</v>
      </c>
      <c r="D38" s="25" t="s">
        <v>268</v>
      </c>
      <c r="E38" s="25" t="s">
        <v>139</v>
      </c>
      <c r="F38" s="25" t="s">
        <v>424</v>
      </c>
      <c r="G38" s="25" t="s">
        <v>324</v>
      </c>
      <c r="H38" s="25" t="s">
        <v>325</v>
      </c>
      <c r="I38" s="28">
        <v>4240</v>
      </c>
      <c r="J38" s="98"/>
      <c r="L38" s="119"/>
      <c r="M38" s="119"/>
    </row>
    <row r="39" spans="1:13" s="17" customFormat="1" ht="15.95" customHeight="1" x14ac:dyDescent="0.2">
      <c r="A39" s="83">
        <v>43895</v>
      </c>
      <c r="B39" s="27" t="s">
        <v>323</v>
      </c>
      <c r="C39" s="27" t="s">
        <v>62</v>
      </c>
      <c r="D39" s="25" t="s">
        <v>268</v>
      </c>
      <c r="E39" s="25" t="s">
        <v>139</v>
      </c>
      <c r="F39" s="25" t="s">
        <v>174</v>
      </c>
      <c r="G39" s="25" t="s">
        <v>324</v>
      </c>
      <c r="H39" s="25" t="s">
        <v>325</v>
      </c>
      <c r="I39" s="28">
        <v>3392</v>
      </c>
      <c r="J39" s="98"/>
      <c r="L39" s="119"/>
      <c r="M39" s="119"/>
    </row>
    <row r="40" spans="1:13" s="17" customFormat="1" ht="15.95" customHeight="1" x14ac:dyDescent="0.2">
      <c r="A40" s="83">
        <v>43895</v>
      </c>
      <c r="B40" s="27" t="s">
        <v>323</v>
      </c>
      <c r="C40" s="27" t="s">
        <v>62</v>
      </c>
      <c r="D40" s="25" t="s">
        <v>268</v>
      </c>
      <c r="E40" s="25" t="s">
        <v>63</v>
      </c>
      <c r="F40" s="25" t="s">
        <v>514</v>
      </c>
      <c r="G40" s="25" t="s">
        <v>324</v>
      </c>
      <c r="H40" s="25" t="s">
        <v>325</v>
      </c>
      <c r="I40" s="28">
        <v>7632</v>
      </c>
      <c r="J40" s="98"/>
      <c r="L40" s="119"/>
      <c r="M40" s="119"/>
    </row>
    <row r="41" spans="1:13" s="17" customFormat="1" ht="15.95" customHeight="1" x14ac:dyDescent="0.2">
      <c r="A41" s="83">
        <v>43898</v>
      </c>
      <c r="B41" s="27" t="s">
        <v>323</v>
      </c>
      <c r="C41" s="27" t="s">
        <v>62</v>
      </c>
      <c r="D41" s="25" t="s">
        <v>268</v>
      </c>
      <c r="E41" s="25" t="s">
        <v>384</v>
      </c>
      <c r="F41" s="25" t="s">
        <v>385</v>
      </c>
      <c r="G41" s="25" t="s">
        <v>324</v>
      </c>
      <c r="H41" s="25" t="s">
        <v>325</v>
      </c>
      <c r="I41" s="28">
        <v>2544</v>
      </c>
      <c r="J41" s="98"/>
      <c r="L41" s="119"/>
      <c r="M41" s="119"/>
    </row>
    <row r="42" spans="1:13" s="17" customFormat="1" ht="15.95" customHeight="1" x14ac:dyDescent="0.2">
      <c r="A42" s="83">
        <v>43901</v>
      </c>
      <c r="B42" s="27" t="s">
        <v>323</v>
      </c>
      <c r="C42" s="27" t="s">
        <v>62</v>
      </c>
      <c r="D42" s="25" t="s">
        <v>268</v>
      </c>
      <c r="E42" s="25" t="s">
        <v>139</v>
      </c>
      <c r="F42" s="25" t="s">
        <v>174</v>
      </c>
      <c r="G42" s="25" t="s">
        <v>324</v>
      </c>
      <c r="H42" s="25" t="s">
        <v>325</v>
      </c>
      <c r="I42" s="28">
        <v>1696</v>
      </c>
      <c r="J42" s="98"/>
      <c r="L42" s="119"/>
      <c r="M42" s="119"/>
    </row>
    <row r="43" spans="1:13" s="17" customFormat="1" ht="15.95" customHeight="1" x14ac:dyDescent="0.2">
      <c r="A43" s="83">
        <v>43902</v>
      </c>
      <c r="B43" s="27" t="s">
        <v>323</v>
      </c>
      <c r="C43" s="27" t="s">
        <v>62</v>
      </c>
      <c r="D43" s="25" t="s">
        <v>268</v>
      </c>
      <c r="E43" s="25" t="s">
        <v>63</v>
      </c>
      <c r="F43" s="25" t="s">
        <v>134</v>
      </c>
      <c r="G43" s="25" t="s">
        <v>324</v>
      </c>
      <c r="H43" s="25" t="s">
        <v>325</v>
      </c>
      <c r="I43" s="28">
        <v>6784</v>
      </c>
      <c r="J43" s="98"/>
      <c r="L43" s="119"/>
      <c r="M43" s="119"/>
    </row>
    <row r="44" spans="1:13" s="17" customFormat="1" ht="15.95" customHeight="1" x14ac:dyDescent="0.2">
      <c r="A44" s="83">
        <v>43904</v>
      </c>
      <c r="B44" s="27" t="s">
        <v>323</v>
      </c>
      <c r="C44" s="27" t="s">
        <v>62</v>
      </c>
      <c r="D44" s="25" t="s">
        <v>268</v>
      </c>
      <c r="E44" s="25" t="s">
        <v>139</v>
      </c>
      <c r="F44" s="25" t="s">
        <v>424</v>
      </c>
      <c r="G44" s="25" t="s">
        <v>324</v>
      </c>
      <c r="H44" s="25" t="s">
        <v>325</v>
      </c>
      <c r="I44" s="28">
        <v>2544</v>
      </c>
      <c r="J44" s="98"/>
      <c r="L44" s="119"/>
      <c r="M44" s="119"/>
    </row>
    <row r="45" spans="1:13" s="17" customFormat="1" ht="15.95" customHeight="1" x14ac:dyDescent="0.2">
      <c r="A45" s="83">
        <v>43909</v>
      </c>
      <c r="B45" s="27" t="s">
        <v>323</v>
      </c>
      <c r="C45" s="27" t="s">
        <v>62</v>
      </c>
      <c r="D45" s="25" t="s">
        <v>268</v>
      </c>
      <c r="E45" s="25" t="s">
        <v>139</v>
      </c>
      <c r="F45" s="25" t="s">
        <v>174</v>
      </c>
      <c r="G45" s="25" t="s">
        <v>324</v>
      </c>
      <c r="H45" s="25" t="s">
        <v>325</v>
      </c>
      <c r="I45" s="28">
        <v>4240</v>
      </c>
      <c r="J45" s="98"/>
      <c r="L45" s="119"/>
      <c r="M45" s="119"/>
    </row>
    <row r="46" spans="1:13" s="17" customFormat="1" ht="15.95" customHeight="1" x14ac:dyDescent="0.2">
      <c r="A46" s="83">
        <v>43909</v>
      </c>
      <c r="B46" s="27" t="s">
        <v>323</v>
      </c>
      <c r="C46" s="27" t="s">
        <v>62</v>
      </c>
      <c r="D46" s="25" t="s">
        <v>268</v>
      </c>
      <c r="E46" s="25" t="s">
        <v>63</v>
      </c>
      <c r="F46" s="25" t="s">
        <v>514</v>
      </c>
      <c r="G46" s="25" t="s">
        <v>324</v>
      </c>
      <c r="H46" s="25" t="s">
        <v>325</v>
      </c>
      <c r="I46" s="28">
        <v>6784</v>
      </c>
      <c r="J46" s="98"/>
      <c r="L46" s="119"/>
      <c r="M46" s="119"/>
    </row>
    <row r="47" spans="1:13" s="17" customFormat="1" ht="15.95" customHeight="1" x14ac:dyDescent="0.2">
      <c r="A47" s="83">
        <v>43912</v>
      </c>
      <c r="B47" s="27" t="s">
        <v>323</v>
      </c>
      <c r="C47" s="27" t="s">
        <v>62</v>
      </c>
      <c r="D47" s="25" t="s">
        <v>268</v>
      </c>
      <c r="E47" s="25" t="s">
        <v>384</v>
      </c>
      <c r="F47" s="25" t="s">
        <v>385</v>
      </c>
      <c r="G47" s="25" t="s">
        <v>324</v>
      </c>
      <c r="H47" s="25" t="s">
        <v>325</v>
      </c>
      <c r="I47" s="28">
        <v>4240</v>
      </c>
      <c r="J47" s="98"/>
      <c r="L47" s="119"/>
      <c r="M47" s="119"/>
    </row>
    <row r="48" spans="1:13" s="17" customFormat="1" ht="15.95" customHeight="1" x14ac:dyDescent="0.2">
      <c r="A48" s="83">
        <v>43912</v>
      </c>
      <c r="B48" s="27" t="s">
        <v>323</v>
      </c>
      <c r="C48" s="27" t="s">
        <v>62</v>
      </c>
      <c r="D48" s="25" t="s">
        <v>268</v>
      </c>
      <c r="E48" s="25" t="s">
        <v>276</v>
      </c>
      <c r="F48" s="25" t="s">
        <v>513</v>
      </c>
      <c r="G48" s="25" t="s">
        <v>324</v>
      </c>
      <c r="H48" s="25" t="s">
        <v>325</v>
      </c>
      <c r="I48" s="28">
        <v>848</v>
      </c>
      <c r="J48" s="98"/>
      <c r="L48" s="119"/>
      <c r="M48" s="119"/>
    </row>
    <row r="49" spans="1:13" s="17" customFormat="1" ht="15.95" customHeight="1" x14ac:dyDescent="0.2">
      <c r="A49" s="83">
        <v>43916</v>
      </c>
      <c r="B49" s="27" t="s">
        <v>323</v>
      </c>
      <c r="C49" s="27" t="s">
        <v>62</v>
      </c>
      <c r="D49" s="25" t="s">
        <v>268</v>
      </c>
      <c r="E49" s="25" t="s">
        <v>63</v>
      </c>
      <c r="F49" s="25" t="s">
        <v>377</v>
      </c>
      <c r="G49" s="25" t="s">
        <v>324</v>
      </c>
      <c r="H49" s="25" t="s">
        <v>325</v>
      </c>
      <c r="I49" s="28">
        <v>6784</v>
      </c>
      <c r="J49" s="98"/>
      <c r="L49" s="119"/>
      <c r="M49" s="119"/>
    </row>
    <row r="50" spans="1:13" s="17" customFormat="1" ht="15.95" customHeight="1" x14ac:dyDescent="0.2">
      <c r="A50" s="83">
        <v>43921</v>
      </c>
      <c r="B50" s="27" t="s">
        <v>323</v>
      </c>
      <c r="C50" s="27" t="s">
        <v>62</v>
      </c>
      <c r="D50" s="25" t="s">
        <v>268</v>
      </c>
      <c r="E50" s="25" t="s">
        <v>139</v>
      </c>
      <c r="F50" s="25" t="s">
        <v>174</v>
      </c>
      <c r="G50" s="25" t="s">
        <v>324</v>
      </c>
      <c r="H50" s="25" t="s">
        <v>325</v>
      </c>
      <c r="I50" s="28">
        <v>3392</v>
      </c>
      <c r="J50" s="98"/>
      <c r="L50" s="119"/>
      <c r="M50" s="119"/>
    </row>
    <row r="51" spans="1:13" s="17" customFormat="1" ht="15.95" customHeight="1" x14ac:dyDescent="0.2">
      <c r="A51" s="83">
        <v>43923</v>
      </c>
      <c r="B51" s="27" t="s">
        <v>323</v>
      </c>
      <c r="C51" s="27" t="s">
        <v>62</v>
      </c>
      <c r="D51" s="25" t="s">
        <v>268</v>
      </c>
      <c r="E51" s="25" t="s">
        <v>139</v>
      </c>
      <c r="F51" s="25" t="s">
        <v>174</v>
      </c>
      <c r="G51" s="25" t="s">
        <v>324</v>
      </c>
      <c r="H51" s="25" t="s">
        <v>325</v>
      </c>
      <c r="I51" s="28">
        <v>2544</v>
      </c>
      <c r="J51" s="98"/>
      <c r="L51" s="119"/>
      <c r="M51" s="119"/>
    </row>
    <row r="52" spans="1:13" s="17" customFormat="1" ht="15.95" customHeight="1" x14ac:dyDescent="0.2">
      <c r="A52" s="83">
        <v>43923</v>
      </c>
      <c r="B52" s="27" t="s">
        <v>323</v>
      </c>
      <c r="C52" s="27" t="s">
        <v>62</v>
      </c>
      <c r="D52" s="25" t="s">
        <v>268</v>
      </c>
      <c r="E52" s="25" t="s">
        <v>63</v>
      </c>
      <c r="F52" s="25" t="s">
        <v>514</v>
      </c>
      <c r="G52" s="25" t="s">
        <v>324</v>
      </c>
      <c r="H52" s="25" t="s">
        <v>325</v>
      </c>
      <c r="I52" s="28">
        <v>4240</v>
      </c>
      <c r="J52" s="98"/>
      <c r="L52" s="119"/>
      <c r="M52" s="119"/>
    </row>
    <row r="53" spans="1:13" s="17" customFormat="1" ht="15.95" customHeight="1" x14ac:dyDescent="0.2">
      <c r="A53" s="83">
        <v>43926</v>
      </c>
      <c r="B53" s="27" t="s">
        <v>323</v>
      </c>
      <c r="C53" s="27" t="s">
        <v>62</v>
      </c>
      <c r="D53" s="25" t="s">
        <v>268</v>
      </c>
      <c r="E53" s="25" t="s">
        <v>384</v>
      </c>
      <c r="F53" s="25" t="s">
        <v>385</v>
      </c>
      <c r="G53" s="25" t="s">
        <v>324</v>
      </c>
      <c r="H53" s="25" t="s">
        <v>325</v>
      </c>
      <c r="I53" s="28">
        <v>3392</v>
      </c>
      <c r="J53" s="98"/>
      <c r="L53" s="119"/>
      <c r="M53" s="119"/>
    </row>
    <row r="54" spans="1:13" s="17" customFormat="1" ht="15.95" customHeight="1" x14ac:dyDescent="0.2">
      <c r="A54" s="83">
        <v>43929</v>
      </c>
      <c r="B54" s="27" t="s">
        <v>323</v>
      </c>
      <c r="C54" s="27" t="s">
        <v>62</v>
      </c>
      <c r="D54" s="25" t="s">
        <v>268</v>
      </c>
      <c r="E54" s="25" t="s">
        <v>139</v>
      </c>
      <c r="F54" s="25" t="s">
        <v>424</v>
      </c>
      <c r="G54" s="25" t="s">
        <v>324</v>
      </c>
      <c r="H54" s="25" t="s">
        <v>325</v>
      </c>
      <c r="I54" s="28">
        <v>5088</v>
      </c>
      <c r="J54" s="98"/>
      <c r="L54" s="119"/>
      <c r="M54" s="119"/>
    </row>
    <row r="55" spans="1:13" s="17" customFormat="1" ht="15.95" customHeight="1" thickBot="1" x14ac:dyDescent="0.25">
      <c r="A55" s="164">
        <v>43935</v>
      </c>
      <c r="B55" s="165" t="s">
        <v>323</v>
      </c>
      <c r="C55" s="165" t="s">
        <v>62</v>
      </c>
      <c r="D55" s="166" t="s">
        <v>268</v>
      </c>
      <c r="E55" s="166" t="s">
        <v>139</v>
      </c>
      <c r="F55" s="166" t="s">
        <v>174</v>
      </c>
      <c r="G55" s="166" t="s">
        <v>324</v>
      </c>
      <c r="H55" s="166" t="s">
        <v>325</v>
      </c>
      <c r="I55" s="167">
        <v>1696</v>
      </c>
      <c r="J55" s="168"/>
    </row>
    <row r="56" spans="1:13" s="17" customFormat="1" ht="15.95" customHeight="1" x14ac:dyDescent="0.2">
      <c r="A56" s="83">
        <v>43936</v>
      </c>
      <c r="B56" s="27" t="s">
        <v>323</v>
      </c>
      <c r="C56" s="27" t="s">
        <v>62</v>
      </c>
      <c r="D56" s="25" t="s">
        <v>268</v>
      </c>
      <c r="E56" s="25" t="s">
        <v>139</v>
      </c>
      <c r="F56" s="25" t="s">
        <v>424</v>
      </c>
      <c r="G56" s="25" t="s">
        <v>324</v>
      </c>
      <c r="H56" s="25" t="s">
        <v>325</v>
      </c>
      <c r="I56" s="28">
        <v>1696</v>
      </c>
      <c r="J56" s="98"/>
      <c r="L56" s="119"/>
      <c r="M56" s="119"/>
    </row>
    <row r="57" spans="1:13" s="17" customFormat="1" ht="15.95" customHeight="1" x14ac:dyDescent="0.2">
      <c r="A57" s="83">
        <v>43937</v>
      </c>
      <c r="B57" s="27" t="s">
        <v>323</v>
      </c>
      <c r="C57" s="27" t="s">
        <v>62</v>
      </c>
      <c r="D57" s="25" t="s">
        <v>268</v>
      </c>
      <c r="E57" s="25" t="s">
        <v>139</v>
      </c>
      <c r="F57" s="25" t="s">
        <v>174</v>
      </c>
      <c r="G57" s="25" t="s">
        <v>324</v>
      </c>
      <c r="H57" s="25" t="s">
        <v>325</v>
      </c>
      <c r="I57" s="28">
        <v>2544</v>
      </c>
      <c r="J57" s="98"/>
      <c r="L57" s="119"/>
      <c r="M57" s="119"/>
    </row>
    <row r="58" spans="1:13" s="17" customFormat="1" ht="15.95" customHeight="1" x14ac:dyDescent="0.2">
      <c r="A58" s="83">
        <v>43937</v>
      </c>
      <c r="B58" s="27" t="s">
        <v>323</v>
      </c>
      <c r="C58" s="27" t="s">
        <v>62</v>
      </c>
      <c r="D58" s="25" t="s">
        <v>268</v>
      </c>
      <c r="E58" s="25" t="s">
        <v>63</v>
      </c>
      <c r="F58" s="25" t="s">
        <v>227</v>
      </c>
      <c r="G58" s="25" t="s">
        <v>324</v>
      </c>
      <c r="H58" s="25" t="s">
        <v>325</v>
      </c>
      <c r="I58" s="28">
        <v>3392</v>
      </c>
      <c r="J58" s="98"/>
      <c r="L58" s="119"/>
      <c r="M58" s="119"/>
    </row>
    <row r="59" spans="1:13" s="17" customFormat="1" ht="15.95" customHeight="1" x14ac:dyDescent="0.2">
      <c r="A59" s="83">
        <v>43940</v>
      </c>
      <c r="B59" s="27" t="s">
        <v>323</v>
      </c>
      <c r="C59" s="27" t="s">
        <v>62</v>
      </c>
      <c r="D59" s="25" t="s">
        <v>268</v>
      </c>
      <c r="E59" s="25" t="s">
        <v>384</v>
      </c>
      <c r="F59" s="25" t="s">
        <v>385</v>
      </c>
      <c r="G59" s="25" t="s">
        <v>324</v>
      </c>
      <c r="H59" s="25" t="s">
        <v>325</v>
      </c>
      <c r="I59" s="28">
        <v>2544</v>
      </c>
      <c r="J59" s="98"/>
      <c r="L59" s="119"/>
      <c r="M59" s="119"/>
    </row>
    <row r="60" spans="1:13" s="17" customFormat="1" ht="15.95" customHeight="1" x14ac:dyDescent="0.2">
      <c r="A60" s="83">
        <v>43944</v>
      </c>
      <c r="B60" s="27" t="s">
        <v>323</v>
      </c>
      <c r="C60" s="27" t="s">
        <v>62</v>
      </c>
      <c r="D60" s="25" t="s">
        <v>268</v>
      </c>
      <c r="E60" s="25" t="s">
        <v>139</v>
      </c>
      <c r="F60" s="25" t="s">
        <v>174</v>
      </c>
      <c r="G60" s="25" t="s">
        <v>324</v>
      </c>
      <c r="H60" s="25" t="s">
        <v>325</v>
      </c>
      <c r="I60" s="28">
        <v>1696</v>
      </c>
      <c r="J60" s="98"/>
      <c r="L60" s="119"/>
      <c r="M60" s="119"/>
    </row>
    <row r="61" spans="1:13" s="17" customFormat="1" ht="15.95" customHeight="1" x14ac:dyDescent="0.2">
      <c r="A61" s="83">
        <v>43944</v>
      </c>
      <c r="B61" s="27" t="s">
        <v>323</v>
      </c>
      <c r="C61" s="27" t="s">
        <v>62</v>
      </c>
      <c r="D61" s="25" t="s">
        <v>268</v>
      </c>
      <c r="E61" s="25" t="s">
        <v>63</v>
      </c>
      <c r="F61" s="25" t="s">
        <v>377</v>
      </c>
      <c r="G61" s="25" t="s">
        <v>324</v>
      </c>
      <c r="H61" s="25" t="s">
        <v>325</v>
      </c>
      <c r="I61" s="28">
        <v>1696</v>
      </c>
      <c r="J61" s="98"/>
      <c r="L61" s="119"/>
      <c r="M61" s="119"/>
    </row>
    <row r="62" spans="1:13" s="17" customFormat="1" ht="15.95" customHeight="1" x14ac:dyDescent="0.2">
      <c r="A62" s="83">
        <v>43947</v>
      </c>
      <c r="B62" s="27" t="s">
        <v>323</v>
      </c>
      <c r="C62" s="27" t="s">
        <v>62</v>
      </c>
      <c r="D62" s="25" t="s">
        <v>268</v>
      </c>
      <c r="E62" s="25" t="s">
        <v>139</v>
      </c>
      <c r="F62" s="25" t="s">
        <v>424</v>
      </c>
      <c r="G62" s="25" t="s">
        <v>324</v>
      </c>
      <c r="H62" s="25" t="s">
        <v>325</v>
      </c>
      <c r="I62" s="28">
        <v>3392</v>
      </c>
      <c r="J62" s="98"/>
      <c r="L62" s="119"/>
      <c r="M62" s="119"/>
    </row>
    <row r="63" spans="1:13" s="17" customFormat="1" ht="15.95" customHeight="1" x14ac:dyDescent="0.2">
      <c r="A63" s="83">
        <v>43947</v>
      </c>
      <c r="B63" s="27" t="s">
        <v>323</v>
      </c>
      <c r="C63" s="27" t="s">
        <v>62</v>
      </c>
      <c r="D63" s="25" t="s">
        <v>268</v>
      </c>
      <c r="E63" s="25" t="s">
        <v>384</v>
      </c>
      <c r="F63" s="25" t="s">
        <v>385</v>
      </c>
      <c r="G63" s="25" t="s">
        <v>324</v>
      </c>
      <c r="H63" s="25" t="s">
        <v>325</v>
      </c>
      <c r="I63" s="28">
        <v>2544</v>
      </c>
      <c r="J63" s="98"/>
      <c r="L63" s="119"/>
      <c r="M63" s="119"/>
    </row>
    <row r="64" spans="1:13" s="17" customFormat="1" ht="15.95" customHeight="1" x14ac:dyDescent="0.2">
      <c r="A64" s="83">
        <v>43951</v>
      </c>
      <c r="B64" s="27" t="s">
        <v>323</v>
      </c>
      <c r="C64" s="27" t="s">
        <v>62</v>
      </c>
      <c r="D64" s="25" t="s">
        <v>268</v>
      </c>
      <c r="E64" s="25" t="s">
        <v>139</v>
      </c>
      <c r="F64" s="25" t="s">
        <v>174</v>
      </c>
      <c r="G64" s="25" t="s">
        <v>324</v>
      </c>
      <c r="H64" s="25" t="s">
        <v>325</v>
      </c>
      <c r="I64" s="28">
        <v>4240</v>
      </c>
      <c r="J64" s="98"/>
      <c r="L64" s="119"/>
      <c r="M64" s="119"/>
    </row>
    <row r="65" spans="1:13" s="17" customFormat="1" ht="15.95" customHeight="1" x14ac:dyDescent="0.2">
      <c r="A65" s="83">
        <v>43951</v>
      </c>
      <c r="B65" s="27" t="s">
        <v>323</v>
      </c>
      <c r="C65" s="27" t="s">
        <v>62</v>
      </c>
      <c r="D65" s="25" t="s">
        <v>268</v>
      </c>
      <c r="E65" s="25" t="s">
        <v>63</v>
      </c>
      <c r="F65" s="25" t="s">
        <v>227</v>
      </c>
      <c r="G65" s="25" t="s">
        <v>324</v>
      </c>
      <c r="H65" s="25" t="s">
        <v>325</v>
      </c>
      <c r="I65" s="28">
        <v>5936</v>
      </c>
      <c r="J65" s="98"/>
      <c r="L65" s="119"/>
      <c r="M65" s="119"/>
    </row>
    <row r="66" spans="1:13" s="17" customFormat="1" ht="15.95" customHeight="1" x14ac:dyDescent="0.2">
      <c r="A66" s="83">
        <v>43954</v>
      </c>
      <c r="B66" s="27" t="s">
        <v>323</v>
      </c>
      <c r="C66" s="27" t="s">
        <v>62</v>
      </c>
      <c r="D66" s="25" t="s">
        <v>268</v>
      </c>
      <c r="E66" s="25" t="s">
        <v>139</v>
      </c>
      <c r="F66" s="25" t="s">
        <v>424</v>
      </c>
      <c r="G66" s="25" t="s">
        <v>324</v>
      </c>
      <c r="H66" s="25" t="s">
        <v>325</v>
      </c>
      <c r="I66" s="28">
        <v>1696</v>
      </c>
      <c r="J66" s="98"/>
      <c r="L66" s="119"/>
      <c r="M66" s="119"/>
    </row>
    <row r="67" spans="1:13" s="17" customFormat="1" ht="15.95" customHeight="1" x14ac:dyDescent="0.2">
      <c r="A67" s="83">
        <v>43954</v>
      </c>
      <c r="B67" s="27" t="s">
        <v>323</v>
      </c>
      <c r="C67" s="27" t="s">
        <v>62</v>
      </c>
      <c r="D67" s="25" t="s">
        <v>268</v>
      </c>
      <c r="E67" s="25" t="s">
        <v>384</v>
      </c>
      <c r="F67" s="25" t="s">
        <v>385</v>
      </c>
      <c r="G67" s="25" t="s">
        <v>324</v>
      </c>
      <c r="H67" s="25" t="s">
        <v>325</v>
      </c>
      <c r="I67" s="28">
        <v>2544</v>
      </c>
      <c r="J67" s="98"/>
      <c r="L67" s="119"/>
      <c r="M67" s="119"/>
    </row>
    <row r="68" spans="1:13" s="17" customFormat="1" ht="15.95" customHeight="1" x14ac:dyDescent="0.2">
      <c r="A68" s="83">
        <v>43958</v>
      </c>
      <c r="B68" s="27" t="s">
        <v>323</v>
      </c>
      <c r="C68" s="27" t="s">
        <v>62</v>
      </c>
      <c r="D68" s="25" t="s">
        <v>268</v>
      </c>
      <c r="E68" s="25" t="s">
        <v>139</v>
      </c>
      <c r="F68" s="25" t="s">
        <v>174</v>
      </c>
      <c r="G68" s="25" t="s">
        <v>324</v>
      </c>
      <c r="H68" s="25" t="s">
        <v>325</v>
      </c>
      <c r="I68" s="28">
        <v>1696</v>
      </c>
      <c r="J68" s="98"/>
      <c r="L68" s="119"/>
      <c r="M68" s="119"/>
    </row>
    <row r="69" spans="1:13" s="17" customFormat="1" ht="15.95" customHeight="1" x14ac:dyDescent="0.2">
      <c r="A69" s="83">
        <v>43958</v>
      </c>
      <c r="B69" s="27" t="s">
        <v>323</v>
      </c>
      <c r="C69" s="27" t="s">
        <v>62</v>
      </c>
      <c r="D69" s="25" t="s">
        <v>268</v>
      </c>
      <c r="E69" s="25" t="s">
        <v>63</v>
      </c>
      <c r="F69" s="25" t="s">
        <v>134</v>
      </c>
      <c r="G69" s="25" t="s">
        <v>324</v>
      </c>
      <c r="H69" s="25" t="s">
        <v>325</v>
      </c>
      <c r="I69" s="28">
        <v>5088</v>
      </c>
      <c r="J69" s="98"/>
      <c r="L69" s="119"/>
      <c r="M69" s="119"/>
    </row>
    <row r="70" spans="1:13" s="17" customFormat="1" ht="15.95" customHeight="1" x14ac:dyDescent="0.2">
      <c r="A70" s="83">
        <v>43961</v>
      </c>
      <c r="B70" s="27" t="s">
        <v>323</v>
      </c>
      <c r="C70" s="27" t="s">
        <v>62</v>
      </c>
      <c r="D70" s="25" t="s">
        <v>268</v>
      </c>
      <c r="E70" s="25" t="s">
        <v>139</v>
      </c>
      <c r="F70" s="25" t="s">
        <v>174</v>
      </c>
      <c r="G70" s="25" t="s">
        <v>324</v>
      </c>
      <c r="H70" s="25" t="s">
        <v>325</v>
      </c>
      <c r="I70" s="28">
        <v>1696</v>
      </c>
      <c r="J70" s="98"/>
      <c r="L70" s="119"/>
      <c r="M70" s="119"/>
    </row>
    <row r="71" spans="1:13" s="17" customFormat="1" ht="15.95" customHeight="1" x14ac:dyDescent="0.2">
      <c r="A71" s="83">
        <v>43961</v>
      </c>
      <c r="B71" s="27" t="s">
        <v>323</v>
      </c>
      <c r="C71" s="27" t="s">
        <v>62</v>
      </c>
      <c r="D71" s="25" t="s">
        <v>268</v>
      </c>
      <c r="E71" s="25" t="s">
        <v>139</v>
      </c>
      <c r="F71" s="25" t="s">
        <v>424</v>
      </c>
      <c r="G71" s="25" t="s">
        <v>324</v>
      </c>
      <c r="H71" s="25" t="s">
        <v>325</v>
      </c>
      <c r="I71" s="28">
        <v>1696</v>
      </c>
      <c r="J71" s="98"/>
      <c r="L71" s="119"/>
      <c r="M71" s="119"/>
    </row>
    <row r="72" spans="1:13" s="17" customFormat="1" ht="15.95" customHeight="1" x14ac:dyDescent="0.2">
      <c r="A72" s="83">
        <v>43963</v>
      </c>
      <c r="B72" s="27" t="s">
        <v>323</v>
      </c>
      <c r="C72" s="27" t="s">
        <v>62</v>
      </c>
      <c r="D72" s="25" t="s">
        <v>268</v>
      </c>
      <c r="E72" s="25" t="s">
        <v>139</v>
      </c>
      <c r="F72" s="25" t="s">
        <v>174</v>
      </c>
      <c r="G72" s="25" t="s">
        <v>324</v>
      </c>
      <c r="H72" s="25" t="s">
        <v>325</v>
      </c>
      <c r="I72" s="28">
        <v>1696</v>
      </c>
      <c r="J72" s="98"/>
      <c r="L72" s="119"/>
      <c r="M72" s="119"/>
    </row>
    <row r="73" spans="1:13" s="17" customFormat="1" ht="15.95" customHeight="1" x14ac:dyDescent="0.2">
      <c r="A73" s="83">
        <v>43965</v>
      </c>
      <c r="B73" s="27" t="s">
        <v>323</v>
      </c>
      <c r="C73" s="27" t="s">
        <v>62</v>
      </c>
      <c r="D73" s="25" t="s">
        <v>268</v>
      </c>
      <c r="E73" s="25" t="s">
        <v>63</v>
      </c>
      <c r="F73" s="25" t="s">
        <v>514</v>
      </c>
      <c r="G73" s="25" t="s">
        <v>324</v>
      </c>
      <c r="H73" s="25" t="s">
        <v>325</v>
      </c>
      <c r="I73" s="28">
        <v>4240</v>
      </c>
      <c r="J73" s="98"/>
      <c r="L73" s="119"/>
      <c r="M73" s="119"/>
    </row>
    <row r="74" spans="1:13" s="17" customFormat="1" ht="15.95" customHeight="1" x14ac:dyDescent="0.2">
      <c r="A74" s="83">
        <v>43968</v>
      </c>
      <c r="B74" s="27" t="s">
        <v>323</v>
      </c>
      <c r="C74" s="27" t="s">
        <v>62</v>
      </c>
      <c r="D74" s="25" t="s">
        <v>268</v>
      </c>
      <c r="E74" s="25" t="s">
        <v>139</v>
      </c>
      <c r="F74" s="25" t="s">
        <v>424</v>
      </c>
      <c r="G74" s="25" t="s">
        <v>324</v>
      </c>
      <c r="H74" s="25" t="s">
        <v>325</v>
      </c>
      <c r="I74" s="28">
        <v>1696</v>
      </c>
      <c r="J74" s="98"/>
      <c r="L74" s="119"/>
      <c r="M74" s="119"/>
    </row>
    <row r="75" spans="1:13" s="17" customFormat="1" ht="15.95" customHeight="1" x14ac:dyDescent="0.2">
      <c r="A75" s="83">
        <v>43968</v>
      </c>
      <c r="B75" s="27" t="s">
        <v>323</v>
      </c>
      <c r="C75" s="27" t="s">
        <v>62</v>
      </c>
      <c r="D75" s="25" t="s">
        <v>268</v>
      </c>
      <c r="E75" s="25" t="s">
        <v>384</v>
      </c>
      <c r="F75" s="25" t="s">
        <v>385</v>
      </c>
      <c r="G75" s="25" t="s">
        <v>324</v>
      </c>
      <c r="H75" s="25" t="s">
        <v>325</v>
      </c>
      <c r="I75" s="28">
        <v>2544</v>
      </c>
      <c r="J75" s="98"/>
      <c r="L75" s="119"/>
      <c r="M75" s="119"/>
    </row>
    <row r="76" spans="1:13" s="17" customFormat="1" ht="15.95" customHeight="1" x14ac:dyDescent="0.2">
      <c r="A76" s="83">
        <v>43970</v>
      </c>
      <c r="B76" s="27" t="s">
        <v>323</v>
      </c>
      <c r="C76" s="27" t="s">
        <v>62</v>
      </c>
      <c r="D76" s="25" t="s">
        <v>268</v>
      </c>
      <c r="E76" s="25" t="s">
        <v>139</v>
      </c>
      <c r="F76" s="25" t="s">
        <v>174</v>
      </c>
      <c r="G76" s="25" t="s">
        <v>324</v>
      </c>
      <c r="H76" s="25" t="s">
        <v>325</v>
      </c>
      <c r="I76" s="28">
        <v>4240</v>
      </c>
      <c r="J76" s="98"/>
      <c r="L76" s="119"/>
      <c r="M76" s="119"/>
    </row>
    <row r="77" spans="1:13" s="17" customFormat="1" ht="15.95" customHeight="1" x14ac:dyDescent="0.2">
      <c r="A77" s="83">
        <v>43972</v>
      </c>
      <c r="B77" s="27" t="s">
        <v>323</v>
      </c>
      <c r="C77" s="27" t="s">
        <v>62</v>
      </c>
      <c r="D77" s="25" t="s">
        <v>268</v>
      </c>
      <c r="E77" s="25" t="s">
        <v>63</v>
      </c>
      <c r="F77" s="25" t="s">
        <v>377</v>
      </c>
      <c r="G77" s="25" t="s">
        <v>324</v>
      </c>
      <c r="H77" s="25" t="s">
        <v>325</v>
      </c>
      <c r="I77" s="28">
        <v>5088</v>
      </c>
      <c r="J77" s="98"/>
      <c r="L77" s="119"/>
      <c r="M77" s="119"/>
    </row>
    <row r="78" spans="1:13" s="17" customFormat="1" ht="15.95" customHeight="1" x14ac:dyDescent="0.2">
      <c r="A78" s="83">
        <v>43975</v>
      </c>
      <c r="B78" s="27" t="s">
        <v>323</v>
      </c>
      <c r="C78" s="27" t="s">
        <v>62</v>
      </c>
      <c r="D78" s="25" t="s">
        <v>268</v>
      </c>
      <c r="E78" s="25" t="s">
        <v>139</v>
      </c>
      <c r="F78" s="25" t="s">
        <v>424</v>
      </c>
      <c r="G78" s="25" t="s">
        <v>324</v>
      </c>
      <c r="H78" s="25" t="s">
        <v>325</v>
      </c>
      <c r="I78" s="28">
        <v>1696</v>
      </c>
      <c r="J78" s="98"/>
      <c r="L78" s="119"/>
      <c r="M78" s="119"/>
    </row>
    <row r="79" spans="1:13" s="17" customFormat="1" ht="15.95" customHeight="1" x14ac:dyDescent="0.2">
      <c r="A79" s="83">
        <v>43975</v>
      </c>
      <c r="B79" s="27" t="s">
        <v>323</v>
      </c>
      <c r="C79" s="27" t="s">
        <v>62</v>
      </c>
      <c r="D79" s="25" t="s">
        <v>268</v>
      </c>
      <c r="E79" s="25" t="s">
        <v>384</v>
      </c>
      <c r="F79" s="25" t="s">
        <v>385</v>
      </c>
      <c r="G79" s="25" t="s">
        <v>324</v>
      </c>
      <c r="H79" s="25" t="s">
        <v>325</v>
      </c>
      <c r="I79" s="28">
        <v>2544</v>
      </c>
      <c r="J79" s="98"/>
      <c r="L79" s="119"/>
      <c r="M79" s="119"/>
    </row>
    <row r="80" spans="1:13" s="17" customFormat="1" ht="15.95" customHeight="1" x14ac:dyDescent="0.2">
      <c r="A80" s="83">
        <v>43977</v>
      </c>
      <c r="B80" s="27" t="s">
        <v>323</v>
      </c>
      <c r="C80" s="27" t="s">
        <v>62</v>
      </c>
      <c r="D80" s="25" t="s">
        <v>268</v>
      </c>
      <c r="E80" s="25" t="s">
        <v>139</v>
      </c>
      <c r="F80" s="25" t="s">
        <v>174</v>
      </c>
      <c r="G80" s="25" t="s">
        <v>324</v>
      </c>
      <c r="H80" s="25" t="s">
        <v>325</v>
      </c>
      <c r="I80" s="28">
        <v>1696</v>
      </c>
      <c r="J80" s="98"/>
      <c r="L80" s="119"/>
      <c r="M80" s="119"/>
    </row>
    <row r="81" spans="1:13" s="17" customFormat="1" ht="15.95" customHeight="1" x14ac:dyDescent="0.2">
      <c r="A81" s="83">
        <v>43979</v>
      </c>
      <c r="B81" s="27" t="s">
        <v>323</v>
      </c>
      <c r="C81" s="27" t="s">
        <v>62</v>
      </c>
      <c r="D81" s="25" t="s">
        <v>268</v>
      </c>
      <c r="E81" s="25" t="s">
        <v>63</v>
      </c>
      <c r="F81" s="25" t="s">
        <v>227</v>
      </c>
      <c r="G81" s="25" t="s">
        <v>324</v>
      </c>
      <c r="H81" s="25" t="s">
        <v>325</v>
      </c>
      <c r="I81" s="28">
        <v>5088</v>
      </c>
      <c r="J81" s="98"/>
      <c r="L81" s="119"/>
      <c r="M81" s="119"/>
    </row>
    <row r="82" spans="1:13" s="17" customFormat="1" ht="15.95" customHeight="1" x14ac:dyDescent="0.2">
      <c r="A82" s="83">
        <v>43982</v>
      </c>
      <c r="B82" s="27" t="s">
        <v>323</v>
      </c>
      <c r="C82" s="27" t="s">
        <v>62</v>
      </c>
      <c r="D82" s="25" t="s">
        <v>268</v>
      </c>
      <c r="E82" s="25" t="s">
        <v>139</v>
      </c>
      <c r="F82" s="25" t="s">
        <v>424</v>
      </c>
      <c r="G82" s="25" t="s">
        <v>324</v>
      </c>
      <c r="H82" s="25" t="s">
        <v>325</v>
      </c>
      <c r="I82" s="28">
        <v>1696</v>
      </c>
      <c r="J82" s="98"/>
      <c r="L82" s="119"/>
      <c r="M82" s="119"/>
    </row>
    <row r="83" spans="1:13" s="17" customFormat="1" ht="15.95" customHeight="1" x14ac:dyDescent="0.2">
      <c r="A83" s="83">
        <v>43982</v>
      </c>
      <c r="B83" s="27" t="s">
        <v>323</v>
      </c>
      <c r="C83" s="27" t="s">
        <v>62</v>
      </c>
      <c r="D83" s="25" t="s">
        <v>268</v>
      </c>
      <c r="E83" s="25" t="s">
        <v>384</v>
      </c>
      <c r="F83" s="25" t="s">
        <v>385</v>
      </c>
      <c r="G83" s="25" t="s">
        <v>324</v>
      </c>
      <c r="H83" s="25" t="s">
        <v>325</v>
      </c>
      <c r="I83" s="28">
        <v>2544</v>
      </c>
      <c r="J83" s="98"/>
      <c r="L83" s="119"/>
      <c r="M83" s="119"/>
    </row>
    <row r="84" spans="1:13" s="17" customFormat="1" ht="15.95" customHeight="1" x14ac:dyDescent="0.2">
      <c r="A84" s="83">
        <v>43986</v>
      </c>
      <c r="B84" s="27" t="s">
        <v>323</v>
      </c>
      <c r="C84" s="27" t="s">
        <v>62</v>
      </c>
      <c r="D84" s="25" t="s">
        <v>268</v>
      </c>
      <c r="E84" s="25" t="s">
        <v>139</v>
      </c>
      <c r="F84" s="25" t="s">
        <v>174</v>
      </c>
      <c r="G84" s="25" t="s">
        <v>324</v>
      </c>
      <c r="H84" s="25" t="s">
        <v>325</v>
      </c>
      <c r="I84" s="28">
        <v>4240</v>
      </c>
      <c r="J84" s="98"/>
      <c r="L84" s="119"/>
      <c r="M84" s="119"/>
    </row>
    <row r="85" spans="1:13" s="17" customFormat="1" ht="15.95" customHeight="1" x14ac:dyDescent="0.2">
      <c r="A85" s="83">
        <v>43986</v>
      </c>
      <c r="B85" s="27" t="s">
        <v>323</v>
      </c>
      <c r="C85" s="27" t="s">
        <v>62</v>
      </c>
      <c r="D85" s="25" t="s">
        <v>268</v>
      </c>
      <c r="E85" s="25" t="s">
        <v>63</v>
      </c>
      <c r="F85" s="25" t="s">
        <v>134</v>
      </c>
      <c r="G85" s="25" t="s">
        <v>324</v>
      </c>
      <c r="H85" s="25" t="s">
        <v>325</v>
      </c>
      <c r="I85" s="28">
        <v>5088</v>
      </c>
      <c r="J85" s="98"/>
      <c r="L85" s="119"/>
      <c r="M85" s="119"/>
    </row>
    <row r="86" spans="1:13" s="17" customFormat="1" ht="15.95" customHeight="1" x14ac:dyDescent="0.2">
      <c r="A86" s="83">
        <v>43993</v>
      </c>
      <c r="B86" s="27" t="s">
        <v>323</v>
      </c>
      <c r="C86" s="27" t="s">
        <v>62</v>
      </c>
      <c r="D86" s="25" t="s">
        <v>268</v>
      </c>
      <c r="E86" s="25" t="s">
        <v>139</v>
      </c>
      <c r="F86" s="25" t="s">
        <v>174</v>
      </c>
      <c r="G86" s="25" t="s">
        <v>324</v>
      </c>
      <c r="H86" s="25" t="s">
        <v>325</v>
      </c>
      <c r="I86" s="28">
        <v>848</v>
      </c>
      <c r="J86" s="98"/>
      <c r="L86" s="119"/>
      <c r="M86" s="119"/>
    </row>
    <row r="87" spans="1:13" s="17" customFormat="1" ht="15.95" customHeight="1" x14ac:dyDescent="0.2">
      <c r="A87" s="83">
        <v>43993</v>
      </c>
      <c r="B87" s="27" t="s">
        <v>323</v>
      </c>
      <c r="C87" s="27" t="s">
        <v>62</v>
      </c>
      <c r="D87" s="25" t="s">
        <v>268</v>
      </c>
      <c r="E87" s="25" t="s">
        <v>63</v>
      </c>
      <c r="F87" s="25" t="s">
        <v>514</v>
      </c>
      <c r="G87" s="25" t="s">
        <v>324</v>
      </c>
      <c r="H87" s="25" t="s">
        <v>325</v>
      </c>
      <c r="I87" s="28">
        <v>5088</v>
      </c>
      <c r="J87" s="98"/>
      <c r="L87" s="119"/>
      <c r="M87" s="119"/>
    </row>
    <row r="88" spans="1:13" s="17" customFormat="1" ht="15.95" customHeight="1" x14ac:dyDescent="0.2">
      <c r="A88" s="83">
        <v>43996</v>
      </c>
      <c r="B88" s="27" t="s">
        <v>323</v>
      </c>
      <c r="C88" s="27" t="s">
        <v>62</v>
      </c>
      <c r="D88" s="25" t="s">
        <v>268</v>
      </c>
      <c r="E88" s="25" t="s">
        <v>139</v>
      </c>
      <c r="F88" s="25" t="s">
        <v>424</v>
      </c>
      <c r="G88" s="25" t="s">
        <v>324</v>
      </c>
      <c r="H88" s="25" t="s">
        <v>325</v>
      </c>
      <c r="I88" s="28">
        <v>3392</v>
      </c>
      <c r="J88" s="98"/>
      <c r="L88" s="119"/>
      <c r="M88" s="119"/>
    </row>
    <row r="89" spans="1:13" s="17" customFormat="1" ht="15.95" customHeight="1" x14ac:dyDescent="0.2">
      <c r="A89" s="83">
        <v>43996</v>
      </c>
      <c r="B89" s="27" t="s">
        <v>323</v>
      </c>
      <c r="C89" s="27" t="s">
        <v>62</v>
      </c>
      <c r="D89" s="25" t="s">
        <v>268</v>
      </c>
      <c r="E89" s="25" t="s">
        <v>384</v>
      </c>
      <c r="F89" s="25" t="s">
        <v>385</v>
      </c>
      <c r="G89" s="25" t="s">
        <v>324</v>
      </c>
      <c r="H89" s="25" t="s">
        <v>325</v>
      </c>
      <c r="I89" s="28">
        <v>2544</v>
      </c>
      <c r="J89" s="98"/>
      <c r="L89" s="119"/>
      <c r="M89" s="119"/>
    </row>
    <row r="90" spans="1:13" s="17" customFormat="1" ht="15.95" customHeight="1" x14ac:dyDescent="0.2">
      <c r="A90" s="83">
        <v>43998</v>
      </c>
      <c r="B90" s="27" t="s">
        <v>323</v>
      </c>
      <c r="C90" s="27" t="s">
        <v>62</v>
      </c>
      <c r="D90" s="25" t="s">
        <v>268</v>
      </c>
      <c r="E90" s="25" t="s">
        <v>139</v>
      </c>
      <c r="F90" s="25" t="s">
        <v>174</v>
      </c>
      <c r="G90" s="25" t="s">
        <v>324</v>
      </c>
      <c r="H90" s="25" t="s">
        <v>325</v>
      </c>
      <c r="I90" s="28">
        <v>848</v>
      </c>
      <c r="J90" s="98"/>
      <c r="L90" s="119"/>
      <c r="M90" s="119"/>
    </row>
    <row r="91" spans="1:13" s="17" customFormat="1" ht="15.95" customHeight="1" x14ac:dyDescent="0.2">
      <c r="A91" s="83">
        <v>44000</v>
      </c>
      <c r="B91" s="27" t="s">
        <v>323</v>
      </c>
      <c r="C91" s="27" t="s">
        <v>62</v>
      </c>
      <c r="D91" s="25" t="s">
        <v>268</v>
      </c>
      <c r="E91" s="25" t="s">
        <v>63</v>
      </c>
      <c r="F91" s="25" t="s">
        <v>377</v>
      </c>
      <c r="G91" s="25" t="s">
        <v>324</v>
      </c>
      <c r="H91" s="25" t="s">
        <v>325</v>
      </c>
      <c r="I91" s="28">
        <v>5088</v>
      </c>
      <c r="J91" s="98"/>
      <c r="L91" s="119"/>
      <c r="M91" s="119"/>
    </row>
    <row r="92" spans="1:13" s="17" customFormat="1" ht="15.95" customHeight="1" x14ac:dyDescent="0.2">
      <c r="A92" s="83">
        <v>44003</v>
      </c>
      <c r="B92" s="27" t="s">
        <v>323</v>
      </c>
      <c r="C92" s="27" t="s">
        <v>62</v>
      </c>
      <c r="D92" s="25" t="s">
        <v>268</v>
      </c>
      <c r="E92" s="25" t="s">
        <v>139</v>
      </c>
      <c r="F92" s="25" t="s">
        <v>424</v>
      </c>
      <c r="G92" s="25" t="s">
        <v>324</v>
      </c>
      <c r="H92" s="25" t="s">
        <v>325</v>
      </c>
      <c r="I92" s="28">
        <v>1696</v>
      </c>
      <c r="J92" s="98"/>
      <c r="L92" s="119"/>
      <c r="M92" s="119"/>
    </row>
    <row r="93" spans="1:13" s="17" customFormat="1" ht="15.95" customHeight="1" x14ac:dyDescent="0.2">
      <c r="A93" s="83">
        <v>44003</v>
      </c>
      <c r="B93" s="27" t="s">
        <v>323</v>
      </c>
      <c r="C93" s="27" t="s">
        <v>62</v>
      </c>
      <c r="D93" s="25" t="s">
        <v>268</v>
      </c>
      <c r="E93" s="25" t="s">
        <v>384</v>
      </c>
      <c r="F93" s="25" t="s">
        <v>385</v>
      </c>
      <c r="G93" s="25" t="s">
        <v>324</v>
      </c>
      <c r="H93" s="25" t="s">
        <v>325</v>
      </c>
      <c r="I93" s="28">
        <v>1696</v>
      </c>
      <c r="J93" s="98"/>
      <c r="L93" s="119"/>
      <c r="M93" s="119"/>
    </row>
    <row r="94" spans="1:13" s="17" customFormat="1" ht="15.95" customHeight="1" x14ac:dyDescent="0.2">
      <c r="A94" s="83">
        <v>44005</v>
      </c>
      <c r="B94" s="27" t="s">
        <v>323</v>
      </c>
      <c r="C94" s="27" t="s">
        <v>62</v>
      </c>
      <c r="D94" s="25" t="s">
        <v>268</v>
      </c>
      <c r="E94" s="25" t="s">
        <v>139</v>
      </c>
      <c r="F94" s="25" t="s">
        <v>174</v>
      </c>
      <c r="G94" s="25" t="s">
        <v>324</v>
      </c>
      <c r="H94" s="25" t="s">
        <v>325</v>
      </c>
      <c r="I94" s="28">
        <v>4240</v>
      </c>
      <c r="J94" s="98"/>
      <c r="L94" s="119"/>
      <c r="M94" s="119"/>
    </row>
    <row r="95" spans="1:13" s="17" customFormat="1" ht="15.95" customHeight="1" x14ac:dyDescent="0.2">
      <c r="A95" s="83">
        <v>44007</v>
      </c>
      <c r="B95" s="27" t="s">
        <v>323</v>
      </c>
      <c r="C95" s="27" t="s">
        <v>62</v>
      </c>
      <c r="D95" s="25" t="s">
        <v>268</v>
      </c>
      <c r="E95" s="25" t="s">
        <v>139</v>
      </c>
      <c r="F95" s="25" t="s">
        <v>174</v>
      </c>
      <c r="G95" s="25" t="s">
        <v>324</v>
      </c>
      <c r="H95" s="25" t="s">
        <v>325</v>
      </c>
      <c r="I95" s="28">
        <v>848</v>
      </c>
      <c r="J95" s="98"/>
      <c r="L95" s="119"/>
      <c r="M95" s="119"/>
    </row>
    <row r="96" spans="1:13" s="17" customFormat="1" ht="15.95" customHeight="1" x14ac:dyDescent="0.2">
      <c r="A96" s="83">
        <v>44007</v>
      </c>
      <c r="B96" s="27" t="s">
        <v>323</v>
      </c>
      <c r="C96" s="27" t="s">
        <v>62</v>
      </c>
      <c r="D96" s="25" t="s">
        <v>268</v>
      </c>
      <c r="E96" s="25" t="s">
        <v>63</v>
      </c>
      <c r="F96" s="25" t="s">
        <v>227</v>
      </c>
      <c r="G96" s="25" t="s">
        <v>324</v>
      </c>
      <c r="H96" s="25" t="s">
        <v>325</v>
      </c>
      <c r="I96" s="28">
        <v>4240</v>
      </c>
      <c r="J96" s="98"/>
      <c r="L96" s="119"/>
      <c r="M96" s="119"/>
    </row>
    <row r="97" spans="1:13" s="17" customFormat="1" ht="15.95" customHeight="1" x14ac:dyDescent="0.2">
      <c r="A97" s="83">
        <v>44010</v>
      </c>
      <c r="B97" s="27" t="s">
        <v>323</v>
      </c>
      <c r="C97" s="27" t="s">
        <v>62</v>
      </c>
      <c r="D97" s="25" t="s">
        <v>268</v>
      </c>
      <c r="E97" s="25" t="s">
        <v>139</v>
      </c>
      <c r="F97" s="25" t="s">
        <v>424</v>
      </c>
      <c r="G97" s="25" t="s">
        <v>324</v>
      </c>
      <c r="H97" s="25" t="s">
        <v>325</v>
      </c>
      <c r="I97" s="28">
        <v>1696</v>
      </c>
      <c r="J97" s="98"/>
      <c r="L97" s="119"/>
      <c r="M97" s="119"/>
    </row>
    <row r="98" spans="1:13" s="17" customFormat="1" ht="15.95" customHeight="1" x14ac:dyDescent="0.2">
      <c r="A98" s="83">
        <v>44010</v>
      </c>
      <c r="B98" s="27" t="s">
        <v>323</v>
      </c>
      <c r="C98" s="27" t="s">
        <v>62</v>
      </c>
      <c r="D98" s="25" t="s">
        <v>268</v>
      </c>
      <c r="E98" s="25" t="s">
        <v>384</v>
      </c>
      <c r="F98" s="25" t="s">
        <v>385</v>
      </c>
      <c r="G98" s="25" t="s">
        <v>324</v>
      </c>
      <c r="H98" s="25" t="s">
        <v>325</v>
      </c>
      <c r="I98" s="28">
        <v>2544</v>
      </c>
      <c r="J98" s="98"/>
      <c r="L98" s="119"/>
      <c r="M98" s="119"/>
    </row>
    <row r="99" spans="1:13" s="17" customFormat="1" ht="15.95" customHeight="1" x14ac:dyDescent="0.2">
      <c r="A99" s="83">
        <v>44014</v>
      </c>
      <c r="B99" s="27" t="s">
        <v>323</v>
      </c>
      <c r="C99" s="27" t="s">
        <v>62</v>
      </c>
      <c r="D99" s="25" t="s">
        <v>268</v>
      </c>
      <c r="E99" s="25" t="s">
        <v>63</v>
      </c>
      <c r="F99" s="25" t="s">
        <v>134</v>
      </c>
      <c r="G99" s="25" t="s">
        <v>324</v>
      </c>
      <c r="H99" s="25" t="s">
        <v>325</v>
      </c>
      <c r="I99" s="28">
        <v>4240</v>
      </c>
      <c r="J99" s="98"/>
      <c r="L99" s="119"/>
      <c r="M99" s="119"/>
    </row>
    <row r="100" spans="1:13" s="17" customFormat="1" ht="15.95" customHeight="1" thickBot="1" x14ac:dyDescent="0.25">
      <c r="A100" s="164">
        <v>44017</v>
      </c>
      <c r="B100" s="165" t="s">
        <v>323</v>
      </c>
      <c r="C100" s="165" t="s">
        <v>62</v>
      </c>
      <c r="D100" s="166" t="s">
        <v>268</v>
      </c>
      <c r="E100" s="166" t="s">
        <v>139</v>
      </c>
      <c r="F100" s="166" t="s">
        <v>424</v>
      </c>
      <c r="G100" s="166" t="s">
        <v>324</v>
      </c>
      <c r="H100" s="166" t="s">
        <v>325</v>
      </c>
      <c r="I100" s="167">
        <v>2544</v>
      </c>
      <c r="J100" s="168"/>
    </row>
    <row r="101" spans="1:13" s="17" customFormat="1" ht="15.95" customHeight="1" x14ac:dyDescent="0.2">
      <c r="A101" s="83">
        <v>44017</v>
      </c>
      <c r="B101" s="27" t="s">
        <v>323</v>
      </c>
      <c r="C101" s="27" t="s">
        <v>62</v>
      </c>
      <c r="D101" s="25" t="s">
        <v>268</v>
      </c>
      <c r="E101" s="25" t="s">
        <v>384</v>
      </c>
      <c r="F101" s="25" t="s">
        <v>385</v>
      </c>
      <c r="G101" s="25" t="s">
        <v>324</v>
      </c>
      <c r="H101" s="25" t="s">
        <v>325</v>
      </c>
      <c r="I101" s="28">
        <v>2544</v>
      </c>
      <c r="J101" s="98"/>
      <c r="L101" s="119"/>
      <c r="M101" s="119"/>
    </row>
    <row r="102" spans="1:13" s="17" customFormat="1" ht="15.95" customHeight="1" x14ac:dyDescent="0.2">
      <c r="A102" s="83">
        <v>44020</v>
      </c>
      <c r="B102" s="27" t="s">
        <v>323</v>
      </c>
      <c r="C102" s="27" t="s">
        <v>62</v>
      </c>
      <c r="D102" s="25" t="s">
        <v>268</v>
      </c>
      <c r="E102" s="25" t="s">
        <v>139</v>
      </c>
      <c r="F102" s="25" t="s">
        <v>539</v>
      </c>
      <c r="G102" s="25" t="s">
        <v>324</v>
      </c>
      <c r="H102" s="25" t="s">
        <v>325</v>
      </c>
      <c r="I102" s="28">
        <v>848</v>
      </c>
      <c r="J102" s="98"/>
      <c r="L102" s="119"/>
      <c r="M102" s="119"/>
    </row>
    <row r="103" spans="1:13" s="17" customFormat="1" ht="15.95" customHeight="1" x14ac:dyDescent="0.2">
      <c r="A103" s="83">
        <v>44021</v>
      </c>
      <c r="B103" s="27" t="s">
        <v>323</v>
      </c>
      <c r="C103" s="27" t="s">
        <v>62</v>
      </c>
      <c r="D103" s="25" t="s">
        <v>268</v>
      </c>
      <c r="E103" s="25" t="s">
        <v>139</v>
      </c>
      <c r="F103" s="25" t="s">
        <v>174</v>
      </c>
      <c r="G103" s="25" t="s">
        <v>324</v>
      </c>
      <c r="H103" s="25" t="s">
        <v>325</v>
      </c>
      <c r="I103" s="28">
        <v>3392</v>
      </c>
      <c r="J103" s="98"/>
      <c r="L103" s="119"/>
      <c r="M103" s="119"/>
    </row>
    <row r="104" spans="1:13" s="17" customFormat="1" ht="15.95" customHeight="1" x14ac:dyDescent="0.2">
      <c r="A104" s="83">
        <v>44021</v>
      </c>
      <c r="B104" s="27" t="s">
        <v>323</v>
      </c>
      <c r="C104" s="27" t="s">
        <v>62</v>
      </c>
      <c r="D104" s="25" t="s">
        <v>268</v>
      </c>
      <c r="E104" s="25" t="s">
        <v>63</v>
      </c>
      <c r="F104" s="25" t="s">
        <v>514</v>
      </c>
      <c r="G104" s="25" t="s">
        <v>324</v>
      </c>
      <c r="H104" s="25" t="s">
        <v>325</v>
      </c>
      <c r="I104" s="28">
        <v>4240</v>
      </c>
      <c r="J104" s="98"/>
      <c r="L104" s="119"/>
      <c r="M104" s="119"/>
    </row>
    <row r="105" spans="1:13" s="17" customFormat="1" ht="15.95" customHeight="1" x14ac:dyDescent="0.2">
      <c r="A105" s="83">
        <v>44024</v>
      </c>
      <c r="B105" s="27" t="s">
        <v>323</v>
      </c>
      <c r="C105" s="27" t="s">
        <v>62</v>
      </c>
      <c r="D105" s="25" t="s">
        <v>268</v>
      </c>
      <c r="E105" s="25" t="s">
        <v>139</v>
      </c>
      <c r="F105" s="25" t="s">
        <v>424</v>
      </c>
      <c r="G105" s="25" t="s">
        <v>324</v>
      </c>
      <c r="H105" s="25" t="s">
        <v>325</v>
      </c>
      <c r="I105" s="28">
        <v>1696</v>
      </c>
      <c r="J105" s="98"/>
      <c r="L105" s="119"/>
      <c r="M105" s="119"/>
    </row>
    <row r="106" spans="1:13" s="17" customFormat="1" ht="15.95" customHeight="1" x14ac:dyDescent="0.2">
      <c r="A106" s="83">
        <v>44024</v>
      </c>
      <c r="B106" s="27" t="s">
        <v>323</v>
      </c>
      <c r="C106" s="27" t="s">
        <v>62</v>
      </c>
      <c r="D106" s="25" t="s">
        <v>268</v>
      </c>
      <c r="E106" s="25" t="s">
        <v>384</v>
      </c>
      <c r="F106" s="25" t="s">
        <v>385</v>
      </c>
      <c r="G106" s="25" t="s">
        <v>324</v>
      </c>
      <c r="H106" s="25" t="s">
        <v>325</v>
      </c>
      <c r="I106" s="28">
        <v>2544</v>
      </c>
      <c r="J106" s="98"/>
      <c r="L106" s="119"/>
      <c r="M106" s="119"/>
    </row>
    <row r="107" spans="1:13" s="17" customFormat="1" ht="15.95" customHeight="1" x14ac:dyDescent="0.2">
      <c r="A107" s="83">
        <v>44026</v>
      </c>
      <c r="B107" s="27" t="s">
        <v>323</v>
      </c>
      <c r="C107" s="27" t="s">
        <v>62</v>
      </c>
      <c r="D107" s="25" t="s">
        <v>268</v>
      </c>
      <c r="E107" s="25" t="s">
        <v>139</v>
      </c>
      <c r="F107" s="25" t="s">
        <v>174</v>
      </c>
      <c r="G107" s="25" t="s">
        <v>324</v>
      </c>
      <c r="H107" s="25" t="s">
        <v>325</v>
      </c>
      <c r="I107" s="28">
        <v>2544</v>
      </c>
      <c r="J107" s="98"/>
      <c r="L107" s="119"/>
      <c r="M107" s="119"/>
    </row>
    <row r="108" spans="1:13" s="17" customFormat="1" ht="15.95" customHeight="1" x14ac:dyDescent="0.2">
      <c r="A108" s="83">
        <v>44031</v>
      </c>
      <c r="B108" s="27" t="s">
        <v>323</v>
      </c>
      <c r="C108" s="27" t="s">
        <v>62</v>
      </c>
      <c r="D108" s="25" t="s">
        <v>268</v>
      </c>
      <c r="E108" s="25" t="s">
        <v>139</v>
      </c>
      <c r="F108" s="25" t="s">
        <v>424</v>
      </c>
      <c r="G108" s="25" t="s">
        <v>324</v>
      </c>
      <c r="H108" s="25" t="s">
        <v>325</v>
      </c>
      <c r="I108" s="28">
        <v>848</v>
      </c>
      <c r="J108" s="98"/>
      <c r="L108" s="119"/>
      <c r="M108" s="119"/>
    </row>
    <row r="109" spans="1:13" s="17" customFormat="1" ht="15.95" customHeight="1" x14ac:dyDescent="0.2">
      <c r="A109" s="83">
        <v>44031</v>
      </c>
      <c r="B109" s="27" t="s">
        <v>323</v>
      </c>
      <c r="C109" s="27" t="s">
        <v>62</v>
      </c>
      <c r="D109" s="25" t="s">
        <v>268</v>
      </c>
      <c r="E109" s="25" t="s">
        <v>384</v>
      </c>
      <c r="F109" s="25" t="s">
        <v>385</v>
      </c>
      <c r="G109" s="25" t="s">
        <v>324</v>
      </c>
      <c r="H109" s="25" t="s">
        <v>325</v>
      </c>
      <c r="I109" s="28">
        <v>848</v>
      </c>
      <c r="J109" s="98"/>
      <c r="L109" s="119"/>
      <c r="M109" s="119"/>
    </row>
    <row r="110" spans="1:13" s="17" customFormat="1" ht="15.95" customHeight="1" x14ac:dyDescent="0.2">
      <c r="A110" s="83">
        <v>44035</v>
      </c>
      <c r="B110" s="27" t="s">
        <v>323</v>
      </c>
      <c r="C110" s="27" t="s">
        <v>62</v>
      </c>
      <c r="D110" s="25" t="s">
        <v>268</v>
      </c>
      <c r="E110" s="25" t="s">
        <v>63</v>
      </c>
      <c r="F110" s="25" t="s">
        <v>227</v>
      </c>
      <c r="G110" s="25" t="s">
        <v>324</v>
      </c>
      <c r="H110" s="25" t="s">
        <v>325</v>
      </c>
      <c r="I110" s="28">
        <v>3392</v>
      </c>
      <c r="J110" s="98"/>
      <c r="L110" s="119"/>
      <c r="M110" s="119"/>
    </row>
    <row r="111" spans="1:13" s="17" customFormat="1" ht="15.95" customHeight="1" x14ac:dyDescent="0.2">
      <c r="A111" s="83">
        <v>44038</v>
      </c>
      <c r="B111" s="27" t="s">
        <v>323</v>
      </c>
      <c r="C111" s="27" t="s">
        <v>62</v>
      </c>
      <c r="D111" s="25" t="s">
        <v>268</v>
      </c>
      <c r="E111" s="25" t="s">
        <v>139</v>
      </c>
      <c r="F111" s="25" t="s">
        <v>424</v>
      </c>
      <c r="G111" s="25" t="s">
        <v>324</v>
      </c>
      <c r="H111" s="25" t="s">
        <v>325</v>
      </c>
      <c r="I111" s="28">
        <v>848</v>
      </c>
      <c r="J111" s="98"/>
      <c r="L111" s="119"/>
      <c r="M111" s="119"/>
    </row>
    <row r="112" spans="1:13" s="17" customFormat="1" ht="15.95" customHeight="1" x14ac:dyDescent="0.2">
      <c r="A112" s="83">
        <v>44038</v>
      </c>
      <c r="B112" s="27" t="s">
        <v>323</v>
      </c>
      <c r="C112" s="27" t="s">
        <v>62</v>
      </c>
      <c r="D112" s="25" t="s">
        <v>268</v>
      </c>
      <c r="E112" s="25" t="s">
        <v>384</v>
      </c>
      <c r="F112" s="25" t="s">
        <v>385</v>
      </c>
      <c r="G112" s="25" t="s">
        <v>324</v>
      </c>
      <c r="H112" s="25" t="s">
        <v>325</v>
      </c>
      <c r="I112" s="28">
        <v>2544</v>
      </c>
      <c r="J112" s="98"/>
      <c r="L112" s="119"/>
      <c r="M112" s="119"/>
    </row>
    <row r="113" spans="1:13" s="17" customFormat="1" ht="15.95" customHeight="1" x14ac:dyDescent="0.2">
      <c r="A113" s="83">
        <v>44039</v>
      </c>
      <c r="B113" s="27" t="s">
        <v>323</v>
      </c>
      <c r="C113" s="27" t="s">
        <v>62</v>
      </c>
      <c r="D113" s="25" t="s">
        <v>268</v>
      </c>
      <c r="E113" s="25" t="s">
        <v>139</v>
      </c>
      <c r="F113" s="25" t="s">
        <v>174</v>
      </c>
      <c r="G113" s="25" t="s">
        <v>324</v>
      </c>
      <c r="H113" s="25" t="s">
        <v>325</v>
      </c>
      <c r="I113" s="28">
        <v>2544</v>
      </c>
      <c r="J113" s="98"/>
      <c r="L113" s="119"/>
      <c r="M113" s="119"/>
    </row>
    <row r="114" spans="1:13" s="17" customFormat="1" ht="15.95" customHeight="1" x14ac:dyDescent="0.2">
      <c r="A114" s="83">
        <v>44042</v>
      </c>
      <c r="B114" s="27" t="s">
        <v>323</v>
      </c>
      <c r="C114" s="27" t="s">
        <v>62</v>
      </c>
      <c r="D114" s="25" t="s">
        <v>268</v>
      </c>
      <c r="E114" s="25" t="s">
        <v>63</v>
      </c>
      <c r="F114" s="25" t="s">
        <v>134</v>
      </c>
      <c r="G114" s="25" t="s">
        <v>324</v>
      </c>
      <c r="H114" s="25" t="s">
        <v>325</v>
      </c>
      <c r="I114" s="28">
        <v>3392</v>
      </c>
      <c r="J114" s="98"/>
      <c r="L114" s="119"/>
      <c r="M114" s="119"/>
    </row>
    <row r="115" spans="1:13" s="17" customFormat="1" ht="15.95" customHeight="1" x14ac:dyDescent="0.2">
      <c r="A115" s="83">
        <v>44045</v>
      </c>
      <c r="B115" s="27" t="s">
        <v>323</v>
      </c>
      <c r="C115" s="27" t="s">
        <v>62</v>
      </c>
      <c r="D115" s="25" t="s">
        <v>268</v>
      </c>
      <c r="E115" s="25" t="s">
        <v>139</v>
      </c>
      <c r="F115" s="25" t="s">
        <v>424</v>
      </c>
      <c r="G115" s="25" t="s">
        <v>324</v>
      </c>
      <c r="H115" s="25" t="s">
        <v>325</v>
      </c>
      <c r="I115" s="28">
        <v>1696</v>
      </c>
      <c r="J115" s="98"/>
      <c r="L115" s="119"/>
      <c r="M115" s="119"/>
    </row>
    <row r="116" spans="1:13" s="17" customFormat="1" ht="15.95" customHeight="1" x14ac:dyDescent="0.2">
      <c r="A116" s="83">
        <v>44045</v>
      </c>
      <c r="B116" s="27" t="s">
        <v>323</v>
      </c>
      <c r="C116" s="27" t="s">
        <v>62</v>
      </c>
      <c r="D116" s="25" t="s">
        <v>268</v>
      </c>
      <c r="E116" s="25" t="s">
        <v>384</v>
      </c>
      <c r="F116" s="25" t="s">
        <v>385</v>
      </c>
      <c r="G116" s="25" t="s">
        <v>324</v>
      </c>
      <c r="H116" s="25" t="s">
        <v>325</v>
      </c>
      <c r="I116" s="28">
        <v>2544</v>
      </c>
      <c r="J116" s="98"/>
      <c r="L116" s="119"/>
      <c r="M116" s="119"/>
    </row>
    <row r="117" spans="1:13" s="17" customFormat="1" ht="15.95" customHeight="1" x14ac:dyDescent="0.2">
      <c r="A117" s="83">
        <v>44049</v>
      </c>
      <c r="B117" s="27" t="s">
        <v>323</v>
      </c>
      <c r="C117" s="27" t="s">
        <v>62</v>
      </c>
      <c r="D117" s="25" t="s">
        <v>268</v>
      </c>
      <c r="E117" s="25" t="s">
        <v>139</v>
      </c>
      <c r="F117" s="25" t="s">
        <v>174</v>
      </c>
      <c r="G117" s="25" t="s">
        <v>324</v>
      </c>
      <c r="H117" s="25" t="s">
        <v>325</v>
      </c>
      <c r="I117" s="28">
        <v>2544</v>
      </c>
      <c r="J117" s="98"/>
      <c r="L117" s="119"/>
      <c r="M117" s="119"/>
    </row>
    <row r="118" spans="1:13" s="17" customFormat="1" ht="15.95" customHeight="1" x14ac:dyDescent="0.2">
      <c r="A118" s="83">
        <v>44049</v>
      </c>
      <c r="B118" s="27" t="s">
        <v>323</v>
      </c>
      <c r="C118" s="27" t="s">
        <v>62</v>
      </c>
      <c r="D118" s="25" t="s">
        <v>268</v>
      </c>
      <c r="E118" s="25" t="s">
        <v>63</v>
      </c>
      <c r="F118" s="25" t="s">
        <v>514</v>
      </c>
      <c r="G118" s="25" t="s">
        <v>324</v>
      </c>
      <c r="H118" s="25" t="s">
        <v>325</v>
      </c>
      <c r="I118" s="28">
        <v>3392</v>
      </c>
      <c r="J118" s="98"/>
      <c r="L118" s="119"/>
      <c r="M118" s="119"/>
    </row>
    <row r="119" spans="1:13" s="17" customFormat="1" ht="15.95" customHeight="1" x14ac:dyDescent="0.2">
      <c r="A119" s="83">
        <v>44052</v>
      </c>
      <c r="B119" s="27" t="s">
        <v>323</v>
      </c>
      <c r="C119" s="27" t="s">
        <v>62</v>
      </c>
      <c r="D119" s="25" t="s">
        <v>268</v>
      </c>
      <c r="E119" s="25" t="s">
        <v>139</v>
      </c>
      <c r="F119" s="25" t="s">
        <v>424</v>
      </c>
      <c r="G119" s="25" t="s">
        <v>324</v>
      </c>
      <c r="H119" s="25" t="s">
        <v>325</v>
      </c>
      <c r="I119" s="28">
        <v>1696</v>
      </c>
      <c r="J119" s="98"/>
      <c r="L119" s="119"/>
      <c r="M119" s="119"/>
    </row>
    <row r="120" spans="1:13" s="17" customFormat="1" ht="15.95" customHeight="1" x14ac:dyDescent="0.2">
      <c r="A120" s="83">
        <v>44052</v>
      </c>
      <c r="B120" s="27" t="s">
        <v>323</v>
      </c>
      <c r="C120" s="27" t="s">
        <v>62</v>
      </c>
      <c r="D120" s="25" t="s">
        <v>268</v>
      </c>
      <c r="E120" s="25" t="s">
        <v>384</v>
      </c>
      <c r="F120" s="25" t="s">
        <v>385</v>
      </c>
      <c r="G120" s="25" t="s">
        <v>324</v>
      </c>
      <c r="H120" s="25" t="s">
        <v>325</v>
      </c>
      <c r="I120" s="28">
        <v>1696</v>
      </c>
      <c r="J120" s="98"/>
      <c r="L120" s="119"/>
      <c r="M120" s="119"/>
    </row>
    <row r="121" spans="1:13" s="17" customFormat="1" ht="15.95" customHeight="1" x14ac:dyDescent="0.2">
      <c r="A121" s="83">
        <v>44054</v>
      </c>
      <c r="B121" s="27" t="s">
        <v>323</v>
      </c>
      <c r="C121" s="27" t="s">
        <v>62</v>
      </c>
      <c r="D121" s="25" t="s">
        <v>268</v>
      </c>
      <c r="E121" s="25" t="s">
        <v>139</v>
      </c>
      <c r="F121" s="25" t="s">
        <v>174</v>
      </c>
      <c r="G121" s="25" t="s">
        <v>324</v>
      </c>
      <c r="H121" s="25" t="s">
        <v>325</v>
      </c>
      <c r="I121" s="28">
        <v>1696</v>
      </c>
      <c r="J121" s="98"/>
      <c r="L121" s="119"/>
      <c r="M121" s="119"/>
    </row>
    <row r="122" spans="1:13" s="17" customFormat="1" ht="15.95" customHeight="1" x14ac:dyDescent="0.2">
      <c r="A122" s="83">
        <v>44056</v>
      </c>
      <c r="B122" s="27" t="s">
        <v>323</v>
      </c>
      <c r="C122" s="27" t="s">
        <v>62</v>
      </c>
      <c r="D122" s="25" t="s">
        <v>268</v>
      </c>
      <c r="E122" s="25" t="s">
        <v>63</v>
      </c>
      <c r="F122" s="25" t="s">
        <v>377</v>
      </c>
      <c r="G122" s="25" t="s">
        <v>324</v>
      </c>
      <c r="H122" s="25" t="s">
        <v>325</v>
      </c>
      <c r="I122" s="28">
        <v>3392</v>
      </c>
      <c r="J122" s="98"/>
      <c r="L122" s="119"/>
      <c r="M122" s="119"/>
    </row>
    <row r="123" spans="1:13" s="17" customFormat="1" ht="15.95" customHeight="1" x14ac:dyDescent="0.2">
      <c r="A123" s="83">
        <v>44059</v>
      </c>
      <c r="B123" s="27" t="s">
        <v>323</v>
      </c>
      <c r="C123" s="27" t="s">
        <v>62</v>
      </c>
      <c r="D123" s="25" t="s">
        <v>268</v>
      </c>
      <c r="E123" s="25" t="s">
        <v>139</v>
      </c>
      <c r="F123" s="25" t="s">
        <v>424</v>
      </c>
      <c r="G123" s="25" t="s">
        <v>324</v>
      </c>
      <c r="H123" s="25" t="s">
        <v>325</v>
      </c>
      <c r="I123" s="28">
        <v>1696</v>
      </c>
      <c r="J123" s="98"/>
      <c r="L123" s="119"/>
      <c r="M123" s="119"/>
    </row>
    <row r="124" spans="1:13" s="17" customFormat="1" ht="15.95" customHeight="1" x14ac:dyDescent="0.2">
      <c r="A124" s="83">
        <v>44059</v>
      </c>
      <c r="B124" s="27" t="s">
        <v>323</v>
      </c>
      <c r="C124" s="27" t="s">
        <v>62</v>
      </c>
      <c r="D124" s="25" t="s">
        <v>268</v>
      </c>
      <c r="E124" s="25" t="s">
        <v>384</v>
      </c>
      <c r="F124" s="25" t="s">
        <v>385</v>
      </c>
      <c r="G124" s="25" t="s">
        <v>324</v>
      </c>
      <c r="H124" s="25" t="s">
        <v>325</v>
      </c>
      <c r="I124" s="28">
        <v>2544</v>
      </c>
      <c r="J124" s="98"/>
      <c r="L124" s="119"/>
      <c r="M124" s="119"/>
    </row>
    <row r="125" spans="1:13" s="17" customFormat="1" ht="15.95" customHeight="1" x14ac:dyDescent="0.2">
      <c r="A125" s="83">
        <v>44061</v>
      </c>
      <c r="B125" s="27" t="s">
        <v>323</v>
      </c>
      <c r="C125" s="27" t="s">
        <v>62</v>
      </c>
      <c r="D125" s="25" t="s">
        <v>268</v>
      </c>
      <c r="E125" s="25" t="s">
        <v>139</v>
      </c>
      <c r="F125" s="25" t="s">
        <v>174</v>
      </c>
      <c r="G125" s="25" t="s">
        <v>324</v>
      </c>
      <c r="H125" s="25" t="s">
        <v>325</v>
      </c>
      <c r="I125" s="28">
        <v>1696</v>
      </c>
      <c r="J125" s="98"/>
      <c r="L125" s="119"/>
      <c r="M125" s="119"/>
    </row>
    <row r="126" spans="1:13" s="17" customFormat="1" ht="15.95" customHeight="1" x14ac:dyDescent="0.2">
      <c r="A126" s="83">
        <v>44063</v>
      </c>
      <c r="B126" s="27" t="s">
        <v>323</v>
      </c>
      <c r="C126" s="27" t="s">
        <v>62</v>
      </c>
      <c r="D126" s="25" t="s">
        <v>268</v>
      </c>
      <c r="E126" s="25" t="s">
        <v>63</v>
      </c>
      <c r="F126" s="25" t="s">
        <v>227</v>
      </c>
      <c r="G126" s="25" t="s">
        <v>324</v>
      </c>
      <c r="H126" s="25" t="s">
        <v>325</v>
      </c>
      <c r="I126" s="28">
        <v>3392</v>
      </c>
      <c r="J126" s="98"/>
      <c r="L126" s="119"/>
      <c r="M126" s="119"/>
    </row>
    <row r="127" spans="1:13" s="17" customFormat="1" ht="15.95" customHeight="1" x14ac:dyDescent="0.2">
      <c r="A127" s="83">
        <v>44066</v>
      </c>
      <c r="B127" s="27" t="s">
        <v>323</v>
      </c>
      <c r="C127" s="27" t="s">
        <v>62</v>
      </c>
      <c r="D127" s="25" t="s">
        <v>268</v>
      </c>
      <c r="E127" s="25" t="s">
        <v>139</v>
      </c>
      <c r="F127" s="25" t="s">
        <v>424</v>
      </c>
      <c r="G127" s="25" t="s">
        <v>324</v>
      </c>
      <c r="H127" s="25" t="s">
        <v>325</v>
      </c>
      <c r="I127" s="28">
        <v>2544</v>
      </c>
      <c r="J127" s="98"/>
      <c r="L127" s="119"/>
      <c r="M127" s="119"/>
    </row>
    <row r="128" spans="1:13" s="17" customFormat="1" ht="15.95" customHeight="1" x14ac:dyDescent="0.2">
      <c r="A128" s="83">
        <v>44066</v>
      </c>
      <c r="B128" s="27" t="s">
        <v>323</v>
      </c>
      <c r="C128" s="27" t="s">
        <v>62</v>
      </c>
      <c r="D128" s="25" t="s">
        <v>268</v>
      </c>
      <c r="E128" s="25" t="s">
        <v>384</v>
      </c>
      <c r="F128" s="25" t="s">
        <v>385</v>
      </c>
      <c r="G128" s="25" t="s">
        <v>324</v>
      </c>
      <c r="H128" s="25" t="s">
        <v>325</v>
      </c>
      <c r="I128" s="28">
        <v>2544</v>
      </c>
      <c r="J128" s="98"/>
      <c r="L128" s="119"/>
      <c r="M128" s="119"/>
    </row>
    <row r="129" spans="1:13" s="17" customFormat="1" ht="15.95" customHeight="1" x14ac:dyDescent="0.2">
      <c r="A129" s="83">
        <v>44068</v>
      </c>
      <c r="B129" s="27" t="s">
        <v>323</v>
      </c>
      <c r="C129" s="27" t="s">
        <v>62</v>
      </c>
      <c r="D129" s="25" t="s">
        <v>268</v>
      </c>
      <c r="E129" s="25" t="s">
        <v>139</v>
      </c>
      <c r="F129" s="25" t="s">
        <v>174</v>
      </c>
      <c r="G129" s="25" t="s">
        <v>324</v>
      </c>
      <c r="H129" s="25" t="s">
        <v>325</v>
      </c>
      <c r="I129" s="28">
        <v>2544</v>
      </c>
      <c r="J129" s="98"/>
      <c r="L129" s="119"/>
      <c r="M129" s="119"/>
    </row>
    <row r="130" spans="1:13" s="17" customFormat="1" ht="15.95" customHeight="1" x14ac:dyDescent="0.2">
      <c r="A130" s="83">
        <v>44069</v>
      </c>
      <c r="B130" s="27" t="s">
        <v>323</v>
      </c>
      <c r="C130" s="27" t="s">
        <v>62</v>
      </c>
      <c r="D130" s="25" t="s">
        <v>268</v>
      </c>
      <c r="E130" s="25" t="s">
        <v>139</v>
      </c>
      <c r="F130" s="25" t="s">
        <v>354</v>
      </c>
      <c r="G130" s="25" t="s">
        <v>324</v>
      </c>
      <c r="H130" s="25" t="s">
        <v>325</v>
      </c>
      <c r="I130" s="28">
        <v>1696</v>
      </c>
      <c r="J130" s="98"/>
      <c r="L130" s="119"/>
      <c r="M130" s="119"/>
    </row>
    <row r="131" spans="1:13" s="17" customFormat="1" ht="15.95" customHeight="1" x14ac:dyDescent="0.2">
      <c r="A131" s="83">
        <v>44070</v>
      </c>
      <c r="B131" s="27" t="s">
        <v>323</v>
      </c>
      <c r="C131" s="27" t="s">
        <v>62</v>
      </c>
      <c r="D131" s="25" t="s">
        <v>268</v>
      </c>
      <c r="E131" s="25" t="s">
        <v>63</v>
      </c>
      <c r="F131" s="25" t="s">
        <v>134</v>
      </c>
      <c r="G131" s="25" t="s">
        <v>324</v>
      </c>
      <c r="H131" s="25" t="s">
        <v>325</v>
      </c>
      <c r="I131" s="28">
        <v>3392</v>
      </c>
      <c r="J131" s="98"/>
      <c r="L131" s="119"/>
      <c r="M131" s="119"/>
    </row>
    <row r="132" spans="1:13" s="17" customFormat="1" ht="15.95" customHeight="1" x14ac:dyDescent="0.2">
      <c r="A132" s="83">
        <v>44073</v>
      </c>
      <c r="B132" s="27" t="s">
        <v>323</v>
      </c>
      <c r="C132" s="27" t="s">
        <v>62</v>
      </c>
      <c r="D132" s="25" t="s">
        <v>268</v>
      </c>
      <c r="E132" s="25" t="s">
        <v>139</v>
      </c>
      <c r="F132" s="25" t="s">
        <v>424</v>
      </c>
      <c r="G132" s="25" t="s">
        <v>324</v>
      </c>
      <c r="H132" s="25" t="s">
        <v>325</v>
      </c>
      <c r="I132" s="28">
        <v>3392</v>
      </c>
      <c r="J132" s="98"/>
      <c r="L132" s="119"/>
      <c r="M132" s="119"/>
    </row>
    <row r="133" spans="1:13" s="17" customFormat="1" ht="15.95" customHeight="1" x14ac:dyDescent="0.2">
      <c r="A133" s="83">
        <v>44073</v>
      </c>
      <c r="B133" s="27" t="s">
        <v>323</v>
      </c>
      <c r="C133" s="27" t="s">
        <v>62</v>
      </c>
      <c r="D133" s="25" t="s">
        <v>268</v>
      </c>
      <c r="E133" s="25" t="s">
        <v>384</v>
      </c>
      <c r="F133" s="25" t="s">
        <v>385</v>
      </c>
      <c r="G133" s="25" t="s">
        <v>324</v>
      </c>
      <c r="H133" s="25" t="s">
        <v>325</v>
      </c>
      <c r="I133" s="28">
        <v>1696</v>
      </c>
      <c r="J133" s="98"/>
      <c r="L133" s="119"/>
      <c r="M133" s="119"/>
    </row>
    <row r="134" spans="1:13" s="17" customFormat="1" ht="15.95" customHeight="1" x14ac:dyDescent="0.2">
      <c r="A134" s="83">
        <v>44075</v>
      </c>
      <c r="B134" s="27" t="s">
        <v>323</v>
      </c>
      <c r="C134" s="27" t="s">
        <v>62</v>
      </c>
      <c r="D134" s="25" t="s">
        <v>268</v>
      </c>
      <c r="E134" s="25" t="s">
        <v>139</v>
      </c>
      <c r="F134" s="25" t="s">
        <v>174</v>
      </c>
      <c r="G134" s="25" t="s">
        <v>324</v>
      </c>
      <c r="H134" s="25" t="s">
        <v>325</v>
      </c>
      <c r="I134" s="28">
        <v>1696</v>
      </c>
      <c r="J134" s="98"/>
      <c r="L134" s="119"/>
      <c r="M134" s="119"/>
    </row>
    <row r="135" spans="1:13" s="17" customFormat="1" ht="15.95" customHeight="1" x14ac:dyDescent="0.2">
      <c r="A135" s="83">
        <v>44077</v>
      </c>
      <c r="B135" s="27" t="s">
        <v>323</v>
      </c>
      <c r="C135" s="27" t="s">
        <v>62</v>
      </c>
      <c r="D135" s="25" t="s">
        <v>268</v>
      </c>
      <c r="E135" s="25" t="s">
        <v>63</v>
      </c>
      <c r="F135" s="25" t="s">
        <v>514</v>
      </c>
      <c r="G135" s="25" t="s">
        <v>324</v>
      </c>
      <c r="H135" s="25" t="s">
        <v>325</v>
      </c>
      <c r="I135" s="28">
        <v>3392</v>
      </c>
      <c r="J135" s="98"/>
      <c r="L135" s="119"/>
      <c r="M135" s="119"/>
    </row>
    <row r="136" spans="1:13" s="17" customFormat="1" ht="15.95" customHeight="1" x14ac:dyDescent="0.2">
      <c r="A136" s="83">
        <v>44080</v>
      </c>
      <c r="B136" s="27" t="s">
        <v>323</v>
      </c>
      <c r="C136" s="27" t="s">
        <v>62</v>
      </c>
      <c r="D136" s="25" t="s">
        <v>268</v>
      </c>
      <c r="E136" s="25" t="s">
        <v>139</v>
      </c>
      <c r="F136" s="25" t="s">
        <v>424</v>
      </c>
      <c r="G136" s="25" t="s">
        <v>324</v>
      </c>
      <c r="H136" s="25" t="s">
        <v>325</v>
      </c>
      <c r="I136" s="28">
        <v>1696</v>
      </c>
      <c r="J136" s="98"/>
      <c r="L136" s="119"/>
      <c r="M136" s="119"/>
    </row>
    <row r="137" spans="1:13" s="17" customFormat="1" ht="15.95" customHeight="1" x14ac:dyDescent="0.2">
      <c r="A137" s="83">
        <v>44080</v>
      </c>
      <c r="B137" s="27" t="s">
        <v>323</v>
      </c>
      <c r="C137" s="27" t="s">
        <v>62</v>
      </c>
      <c r="D137" s="25" t="s">
        <v>268</v>
      </c>
      <c r="E137" s="25" t="s">
        <v>384</v>
      </c>
      <c r="F137" s="25" t="s">
        <v>385</v>
      </c>
      <c r="G137" s="25" t="s">
        <v>324</v>
      </c>
      <c r="H137" s="25" t="s">
        <v>325</v>
      </c>
      <c r="I137" s="28">
        <v>1696</v>
      </c>
      <c r="J137" s="98"/>
      <c r="L137" s="119"/>
      <c r="M137" s="119"/>
    </row>
    <row r="138" spans="1:13" s="17" customFormat="1" ht="15.95" customHeight="1" x14ac:dyDescent="0.2">
      <c r="A138" s="83">
        <v>44083</v>
      </c>
      <c r="B138" s="27" t="s">
        <v>323</v>
      </c>
      <c r="C138" s="27" t="s">
        <v>62</v>
      </c>
      <c r="D138" s="25" t="s">
        <v>268</v>
      </c>
      <c r="E138" s="25" t="s">
        <v>139</v>
      </c>
      <c r="F138" s="25" t="s">
        <v>174</v>
      </c>
      <c r="G138" s="25" t="s">
        <v>324</v>
      </c>
      <c r="H138" s="25" t="s">
        <v>325</v>
      </c>
      <c r="I138" s="28">
        <v>1696</v>
      </c>
      <c r="J138" s="98"/>
      <c r="L138" s="119"/>
      <c r="M138" s="119"/>
    </row>
    <row r="139" spans="1:13" s="17" customFormat="1" ht="15.95" customHeight="1" x14ac:dyDescent="0.2">
      <c r="A139" s="83">
        <v>44084</v>
      </c>
      <c r="B139" s="27" t="s">
        <v>323</v>
      </c>
      <c r="C139" s="27" t="s">
        <v>62</v>
      </c>
      <c r="D139" s="25" t="s">
        <v>268</v>
      </c>
      <c r="E139" s="25" t="s">
        <v>63</v>
      </c>
      <c r="F139" s="25" t="s">
        <v>377</v>
      </c>
      <c r="G139" s="25" t="s">
        <v>324</v>
      </c>
      <c r="H139" s="25" t="s">
        <v>325</v>
      </c>
      <c r="I139" s="28">
        <v>3392</v>
      </c>
      <c r="J139" s="98"/>
      <c r="L139" s="119"/>
      <c r="M139" s="119"/>
    </row>
    <row r="140" spans="1:13" s="17" customFormat="1" ht="15.95" customHeight="1" x14ac:dyDescent="0.2">
      <c r="A140" s="83">
        <v>44087</v>
      </c>
      <c r="B140" s="27" t="s">
        <v>323</v>
      </c>
      <c r="C140" s="27" t="s">
        <v>62</v>
      </c>
      <c r="D140" s="25" t="s">
        <v>268</v>
      </c>
      <c r="E140" s="25" t="s">
        <v>139</v>
      </c>
      <c r="F140" s="25" t="s">
        <v>424</v>
      </c>
      <c r="G140" s="25" t="s">
        <v>324</v>
      </c>
      <c r="H140" s="25" t="s">
        <v>325</v>
      </c>
      <c r="I140" s="28">
        <v>2544</v>
      </c>
      <c r="J140" s="98"/>
      <c r="L140" s="119"/>
      <c r="M140" s="119"/>
    </row>
    <row r="141" spans="1:13" s="17" customFormat="1" ht="15.95" customHeight="1" x14ac:dyDescent="0.2">
      <c r="A141" s="83">
        <v>44087</v>
      </c>
      <c r="B141" s="27" t="s">
        <v>323</v>
      </c>
      <c r="C141" s="27" t="s">
        <v>62</v>
      </c>
      <c r="D141" s="25" t="s">
        <v>268</v>
      </c>
      <c r="E141" s="25" t="s">
        <v>384</v>
      </c>
      <c r="F141" s="25" t="s">
        <v>385</v>
      </c>
      <c r="G141" s="25" t="s">
        <v>324</v>
      </c>
      <c r="H141" s="25" t="s">
        <v>325</v>
      </c>
      <c r="I141" s="28">
        <v>2544</v>
      </c>
      <c r="J141" s="98"/>
      <c r="L141" s="119"/>
      <c r="M141" s="119"/>
    </row>
    <row r="142" spans="1:13" s="17" customFormat="1" ht="15.95" customHeight="1" x14ac:dyDescent="0.2">
      <c r="A142" s="83">
        <v>44090</v>
      </c>
      <c r="B142" s="27" t="s">
        <v>323</v>
      </c>
      <c r="C142" s="27" t="s">
        <v>62</v>
      </c>
      <c r="D142" s="25" t="s">
        <v>268</v>
      </c>
      <c r="E142" s="25" t="s">
        <v>139</v>
      </c>
      <c r="F142" s="25" t="s">
        <v>554</v>
      </c>
      <c r="G142" s="25" t="s">
        <v>324</v>
      </c>
      <c r="H142" s="25" t="s">
        <v>325</v>
      </c>
      <c r="I142" s="28">
        <v>1696</v>
      </c>
      <c r="J142" s="98"/>
      <c r="L142" s="119"/>
      <c r="M142" s="119"/>
    </row>
    <row r="143" spans="1:13" s="17" customFormat="1" ht="15.95" customHeight="1" x14ac:dyDescent="0.2">
      <c r="A143" s="83">
        <v>44090</v>
      </c>
      <c r="B143" s="27" t="s">
        <v>323</v>
      </c>
      <c r="C143" s="27" t="s">
        <v>62</v>
      </c>
      <c r="D143" s="25" t="s">
        <v>268</v>
      </c>
      <c r="E143" s="25" t="s">
        <v>139</v>
      </c>
      <c r="F143" s="25" t="s">
        <v>174</v>
      </c>
      <c r="G143" s="25" t="s">
        <v>324</v>
      </c>
      <c r="H143" s="25" t="s">
        <v>325</v>
      </c>
      <c r="I143" s="28">
        <v>4240</v>
      </c>
      <c r="J143" s="98"/>
      <c r="L143" s="119"/>
      <c r="M143" s="119"/>
    </row>
    <row r="144" spans="1:13" s="17" customFormat="1" ht="15.95" customHeight="1" x14ac:dyDescent="0.2">
      <c r="A144" s="83">
        <v>44091</v>
      </c>
      <c r="B144" s="27" t="s">
        <v>323</v>
      </c>
      <c r="C144" s="27" t="s">
        <v>62</v>
      </c>
      <c r="D144" s="25" t="s">
        <v>268</v>
      </c>
      <c r="E144" s="25" t="s">
        <v>63</v>
      </c>
      <c r="F144" s="25" t="s">
        <v>227</v>
      </c>
      <c r="G144" s="25" t="s">
        <v>324</v>
      </c>
      <c r="H144" s="25" t="s">
        <v>325</v>
      </c>
      <c r="I144" s="28">
        <v>3392</v>
      </c>
      <c r="J144" s="98"/>
      <c r="L144" s="119"/>
      <c r="M144" s="119"/>
    </row>
    <row r="145" spans="1:13" s="17" customFormat="1" ht="15.95" customHeight="1" thickBot="1" x14ac:dyDescent="0.25">
      <c r="A145" s="164">
        <v>44094</v>
      </c>
      <c r="B145" s="165" t="s">
        <v>323</v>
      </c>
      <c r="C145" s="165" t="s">
        <v>62</v>
      </c>
      <c r="D145" s="166" t="s">
        <v>268</v>
      </c>
      <c r="E145" s="166" t="s">
        <v>139</v>
      </c>
      <c r="F145" s="166" t="s">
        <v>424</v>
      </c>
      <c r="G145" s="166" t="s">
        <v>324</v>
      </c>
      <c r="H145" s="166" t="s">
        <v>325</v>
      </c>
      <c r="I145" s="167">
        <v>848</v>
      </c>
      <c r="J145" s="168"/>
    </row>
    <row r="146" spans="1:13" s="17" customFormat="1" ht="15.95" customHeight="1" x14ac:dyDescent="0.2">
      <c r="A146" s="83">
        <v>44094</v>
      </c>
      <c r="B146" s="27" t="s">
        <v>323</v>
      </c>
      <c r="C146" s="27" t="s">
        <v>62</v>
      </c>
      <c r="D146" s="25" t="s">
        <v>268</v>
      </c>
      <c r="E146" s="25" t="s">
        <v>384</v>
      </c>
      <c r="F146" s="25" t="s">
        <v>385</v>
      </c>
      <c r="G146" s="25" t="s">
        <v>324</v>
      </c>
      <c r="H146" s="25" t="s">
        <v>325</v>
      </c>
      <c r="I146" s="28">
        <v>1696</v>
      </c>
      <c r="J146" s="98"/>
      <c r="L146" s="119"/>
      <c r="M146" s="119"/>
    </row>
    <row r="147" spans="1:13" s="17" customFormat="1" ht="15.95" customHeight="1" x14ac:dyDescent="0.2">
      <c r="A147" s="83">
        <v>44096</v>
      </c>
      <c r="B147" s="27" t="s">
        <v>323</v>
      </c>
      <c r="C147" s="27" t="s">
        <v>62</v>
      </c>
      <c r="D147" s="25" t="s">
        <v>268</v>
      </c>
      <c r="E147" s="25" t="s">
        <v>139</v>
      </c>
      <c r="F147" s="25" t="s">
        <v>174</v>
      </c>
      <c r="G147" s="25" t="s">
        <v>324</v>
      </c>
      <c r="H147" s="25" t="s">
        <v>325</v>
      </c>
      <c r="I147" s="28">
        <v>1696</v>
      </c>
      <c r="J147" s="98"/>
      <c r="L147" s="119"/>
      <c r="M147" s="119"/>
    </row>
    <row r="148" spans="1:13" s="17" customFormat="1" ht="15.95" customHeight="1" x14ac:dyDescent="0.2">
      <c r="A148" s="83">
        <v>44098</v>
      </c>
      <c r="B148" s="27" t="s">
        <v>323</v>
      </c>
      <c r="C148" s="27" t="s">
        <v>62</v>
      </c>
      <c r="D148" s="25" t="s">
        <v>268</v>
      </c>
      <c r="E148" s="25" t="s">
        <v>63</v>
      </c>
      <c r="F148" s="25" t="s">
        <v>134</v>
      </c>
      <c r="G148" s="25" t="s">
        <v>324</v>
      </c>
      <c r="H148" s="25" t="s">
        <v>325</v>
      </c>
      <c r="I148" s="28">
        <v>3392</v>
      </c>
      <c r="J148" s="98"/>
      <c r="L148" s="119"/>
      <c r="M148" s="119"/>
    </row>
    <row r="149" spans="1:13" s="17" customFormat="1" ht="15.95" customHeight="1" x14ac:dyDescent="0.2">
      <c r="A149" s="83">
        <v>44101</v>
      </c>
      <c r="B149" s="27" t="s">
        <v>323</v>
      </c>
      <c r="C149" s="27" t="s">
        <v>62</v>
      </c>
      <c r="D149" s="25" t="s">
        <v>268</v>
      </c>
      <c r="E149" s="25" t="s">
        <v>139</v>
      </c>
      <c r="F149" s="25" t="s">
        <v>424</v>
      </c>
      <c r="G149" s="25" t="s">
        <v>324</v>
      </c>
      <c r="H149" s="25" t="s">
        <v>325</v>
      </c>
      <c r="I149" s="28">
        <v>848</v>
      </c>
      <c r="J149" s="98"/>
      <c r="L149" s="119"/>
      <c r="M149" s="119"/>
    </row>
    <row r="150" spans="1:13" s="17" customFormat="1" ht="15.95" customHeight="1" x14ac:dyDescent="0.2">
      <c r="A150" s="83">
        <v>44101</v>
      </c>
      <c r="B150" s="27" t="s">
        <v>323</v>
      </c>
      <c r="C150" s="27" t="s">
        <v>62</v>
      </c>
      <c r="D150" s="25" t="s">
        <v>268</v>
      </c>
      <c r="E150" s="25" t="s">
        <v>384</v>
      </c>
      <c r="F150" s="25" t="s">
        <v>385</v>
      </c>
      <c r="G150" s="25" t="s">
        <v>324</v>
      </c>
      <c r="H150" s="25" t="s">
        <v>325</v>
      </c>
      <c r="I150" s="28">
        <v>2544</v>
      </c>
      <c r="J150" s="98"/>
      <c r="L150" s="119"/>
      <c r="M150" s="119"/>
    </row>
    <row r="151" spans="1:13" s="17" customFormat="1" ht="15.95" customHeight="1" x14ac:dyDescent="0.2">
      <c r="A151" s="83">
        <v>44103</v>
      </c>
      <c r="B151" s="27" t="s">
        <v>323</v>
      </c>
      <c r="C151" s="27" t="s">
        <v>62</v>
      </c>
      <c r="D151" s="25" t="s">
        <v>268</v>
      </c>
      <c r="E151" s="25" t="s">
        <v>139</v>
      </c>
      <c r="F151" s="25" t="s">
        <v>174</v>
      </c>
      <c r="G151" s="25" t="s">
        <v>324</v>
      </c>
      <c r="H151" s="25" t="s">
        <v>325</v>
      </c>
      <c r="I151" s="28">
        <v>3392</v>
      </c>
      <c r="J151" s="98"/>
      <c r="L151" s="119"/>
      <c r="M151" s="119"/>
    </row>
    <row r="152" spans="1:13" s="17" customFormat="1" ht="15.95" customHeight="1" x14ac:dyDescent="0.2">
      <c r="A152" s="83">
        <v>44105</v>
      </c>
      <c r="B152" s="27" t="s">
        <v>323</v>
      </c>
      <c r="C152" s="27" t="s">
        <v>62</v>
      </c>
      <c r="D152" s="25" t="s">
        <v>268</v>
      </c>
      <c r="E152" s="25" t="s">
        <v>63</v>
      </c>
      <c r="F152" s="25" t="s">
        <v>514</v>
      </c>
      <c r="G152" s="25" t="s">
        <v>324</v>
      </c>
      <c r="H152" s="25" t="s">
        <v>325</v>
      </c>
      <c r="I152" s="28">
        <v>3392</v>
      </c>
      <c r="J152" s="98"/>
      <c r="L152" s="119"/>
      <c r="M152" s="119"/>
    </row>
    <row r="153" spans="1:13" s="17" customFormat="1" ht="15.95" customHeight="1" x14ac:dyDescent="0.2">
      <c r="A153" s="83">
        <v>44108</v>
      </c>
      <c r="B153" s="27" t="s">
        <v>323</v>
      </c>
      <c r="C153" s="27" t="s">
        <v>62</v>
      </c>
      <c r="D153" s="25" t="s">
        <v>268</v>
      </c>
      <c r="E153" s="25" t="s">
        <v>139</v>
      </c>
      <c r="F153" s="25" t="s">
        <v>424</v>
      </c>
      <c r="G153" s="25" t="s">
        <v>324</v>
      </c>
      <c r="H153" s="25" t="s">
        <v>325</v>
      </c>
      <c r="I153" s="28">
        <v>848</v>
      </c>
      <c r="J153" s="98"/>
      <c r="L153" s="119"/>
      <c r="M153" s="119"/>
    </row>
    <row r="154" spans="1:13" s="17" customFormat="1" ht="15.95" customHeight="1" x14ac:dyDescent="0.2">
      <c r="A154" s="83">
        <v>44108</v>
      </c>
      <c r="B154" s="27" t="s">
        <v>323</v>
      </c>
      <c r="C154" s="27" t="s">
        <v>62</v>
      </c>
      <c r="D154" s="25" t="s">
        <v>268</v>
      </c>
      <c r="E154" s="25" t="s">
        <v>384</v>
      </c>
      <c r="F154" s="25" t="s">
        <v>385</v>
      </c>
      <c r="G154" s="25" t="s">
        <v>324</v>
      </c>
      <c r="H154" s="25" t="s">
        <v>325</v>
      </c>
      <c r="I154" s="28">
        <v>2544</v>
      </c>
      <c r="J154" s="98"/>
      <c r="L154" s="119"/>
      <c r="M154" s="119"/>
    </row>
    <row r="155" spans="1:13" s="17" customFormat="1" ht="15.95" customHeight="1" x14ac:dyDescent="0.2">
      <c r="A155" s="83">
        <v>44110</v>
      </c>
      <c r="B155" s="27" t="s">
        <v>323</v>
      </c>
      <c r="C155" s="27" t="s">
        <v>62</v>
      </c>
      <c r="D155" s="25" t="s">
        <v>268</v>
      </c>
      <c r="E155" s="25" t="s">
        <v>139</v>
      </c>
      <c r="F155" s="25" t="s">
        <v>174</v>
      </c>
      <c r="G155" s="25" t="s">
        <v>324</v>
      </c>
      <c r="H155" s="25" t="s">
        <v>325</v>
      </c>
      <c r="I155" s="28">
        <v>2544</v>
      </c>
      <c r="J155" s="98"/>
      <c r="L155" s="119"/>
      <c r="M155" s="119"/>
    </row>
    <row r="156" spans="1:13" s="17" customFormat="1" ht="15.95" customHeight="1" x14ac:dyDescent="0.2">
      <c r="A156" s="83">
        <v>44112</v>
      </c>
      <c r="B156" s="27" t="s">
        <v>323</v>
      </c>
      <c r="C156" s="27" t="s">
        <v>62</v>
      </c>
      <c r="D156" s="25" t="s">
        <v>268</v>
      </c>
      <c r="E156" s="25" t="s">
        <v>63</v>
      </c>
      <c r="F156" s="25" t="s">
        <v>377</v>
      </c>
      <c r="G156" s="25" t="s">
        <v>324</v>
      </c>
      <c r="H156" s="25" t="s">
        <v>325</v>
      </c>
      <c r="I156" s="28">
        <v>3392</v>
      </c>
      <c r="J156" s="98"/>
      <c r="L156" s="119"/>
      <c r="M156" s="119"/>
    </row>
    <row r="157" spans="1:13" s="17" customFormat="1" ht="15.95" customHeight="1" x14ac:dyDescent="0.2">
      <c r="A157" s="83">
        <v>44115</v>
      </c>
      <c r="B157" s="27" t="s">
        <v>323</v>
      </c>
      <c r="C157" s="27" t="s">
        <v>62</v>
      </c>
      <c r="D157" s="25" t="s">
        <v>268</v>
      </c>
      <c r="E157" s="25" t="s">
        <v>139</v>
      </c>
      <c r="F157" s="25" t="s">
        <v>424</v>
      </c>
      <c r="G157" s="25" t="s">
        <v>324</v>
      </c>
      <c r="H157" s="25" t="s">
        <v>325</v>
      </c>
      <c r="I157" s="28">
        <v>848</v>
      </c>
      <c r="J157" s="98"/>
      <c r="L157" s="119"/>
      <c r="M157" s="119"/>
    </row>
    <row r="158" spans="1:13" s="17" customFormat="1" ht="15.95" customHeight="1" x14ac:dyDescent="0.2">
      <c r="A158" s="83">
        <v>44115</v>
      </c>
      <c r="B158" s="27" t="s">
        <v>323</v>
      </c>
      <c r="C158" s="27" t="s">
        <v>62</v>
      </c>
      <c r="D158" s="25" t="s">
        <v>268</v>
      </c>
      <c r="E158" s="25" t="s">
        <v>384</v>
      </c>
      <c r="F158" s="25" t="s">
        <v>385</v>
      </c>
      <c r="G158" s="25" t="s">
        <v>324</v>
      </c>
      <c r="H158" s="25" t="s">
        <v>325</v>
      </c>
      <c r="I158" s="28">
        <v>2544</v>
      </c>
      <c r="J158" s="98"/>
      <c r="L158" s="119"/>
      <c r="M158" s="119"/>
    </row>
    <row r="159" spans="1:13" s="17" customFormat="1" ht="15.95" customHeight="1" x14ac:dyDescent="0.2">
      <c r="A159" s="83">
        <v>44117</v>
      </c>
      <c r="B159" s="27" t="s">
        <v>323</v>
      </c>
      <c r="C159" s="27" t="s">
        <v>62</v>
      </c>
      <c r="D159" s="25" t="s">
        <v>268</v>
      </c>
      <c r="E159" s="25" t="s">
        <v>139</v>
      </c>
      <c r="F159" s="25" t="s">
        <v>174</v>
      </c>
      <c r="G159" s="25" t="s">
        <v>324</v>
      </c>
      <c r="H159" s="25" t="s">
        <v>325</v>
      </c>
      <c r="I159" s="28">
        <v>3392</v>
      </c>
      <c r="J159" s="98"/>
      <c r="L159" s="119"/>
      <c r="M159" s="119"/>
    </row>
    <row r="160" spans="1:13" s="17" customFormat="1" ht="15.95" customHeight="1" x14ac:dyDescent="0.2">
      <c r="A160" s="83">
        <v>44119</v>
      </c>
      <c r="B160" s="27" t="s">
        <v>323</v>
      </c>
      <c r="C160" s="27" t="s">
        <v>62</v>
      </c>
      <c r="D160" s="25" t="s">
        <v>268</v>
      </c>
      <c r="E160" s="25" t="s">
        <v>63</v>
      </c>
      <c r="F160" s="25" t="s">
        <v>570</v>
      </c>
      <c r="G160" s="25" t="s">
        <v>324</v>
      </c>
      <c r="H160" s="25" t="s">
        <v>325</v>
      </c>
      <c r="I160" s="28">
        <v>3392</v>
      </c>
      <c r="J160" s="98"/>
      <c r="L160" s="119"/>
      <c r="M160" s="119"/>
    </row>
    <row r="161" spans="1:13" s="17" customFormat="1" ht="15.95" customHeight="1" x14ac:dyDescent="0.2">
      <c r="A161" s="83">
        <v>44122</v>
      </c>
      <c r="B161" s="27" t="s">
        <v>323</v>
      </c>
      <c r="C161" s="27" t="s">
        <v>62</v>
      </c>
      <c r="D161" s="25" t="s">
        <v>268</v>
      </c>
      <c r="E161" s="25" t="s">
        <v>384</v>
      </c>
      <c r="F161" s="25" t="s">
        <v>385</v>
      </c>
      <c r="G161" s="25" t="s">
        <v>324</v>
      </c>
      <c r="H161" s="25" t="s">
        <v>325</v>
      </c>
      <c r="I161" s="28">
        <v>2544</v>
      </c>
      <c r="J161" s="98"/>
      <c r="L161" s="119"/>
      <c r="M161" s="119"/>
    </row>
    <row r="162" spans="1:13" s="17" customFormat="1" ht="15.95" customHeight="1" x14ac:dyDescent="0.2">
      <c r="A162" s="83">
        <v>44123</v>
      </c>
      <c r="B162" s="27" t="s">
        <v>323</v>
      </c>
      <c r="C162" s="27" t="s">
        <v>62</v>
      </c>
      <c r="D162" s="25" t="s">
        <v>268</v>
      </c>
      <c r="E162" s="25" t="s">
        <v>139</v>
      </c>
      <c r="F162" s="25" t="s">
        <v>174</v>
      </c>
      <c r="G162" s="25" t="s">
        <v>324</v>
      </c>
      <c r="H162" s="25" t="s">
        <v>325</v>
      </c>
      <c r="I162" s="28">
        <v>2544</v>
      </c>
      <c r="J162" s="98"/>
      <c r="L162" s="119"/>
      <c r="M162" s="119"/>
    </row>
    <row r="163" spans="1:13" s="17" customFormat="1" ht="15.95" customHeight="1" x14ac:dyDescent="0.2">
      <c r="A163" s="83">
        <v>44125</v>
      </c>
      <c r="B163" s="27" t="s">
        <v>323</v>
      </c>
      <c r="C163" s="27" t="s">
        <v>62</v>
      </c>
      <c r="D163" s="25" t="s">
        <v>268</v>
      </c>
      <c r="E163" s="25" t="s">
        <v>139</v>
      </c>
      <c r="F163" s="25" t="s">
        <v>554</v>
      </c>
      <c r="G163" s="25" t="s">
        <v>324</v>
      </c>
      <c r="H163" s="25" t="s">
        <v>325</v>
      </c>
      <c r="I163" s="28">
        <v>4240</v>
      </c>
      <c r="J163" s="98"/>
      <c r="L163" s="119"/>
      <c r="M163" s="119"/>
    </row>
    <row r="164" spans="1:13" s="17" customFormat="1" ht="15.95" customHeight="1" x14ac:dyDescent="0.2">
      <c r="A164" s="83">
        <v>44126</v>
      </c>
      <c r="B164" s="27" t="s">
        <v>323</v>
      </c>
      <c r="C164" s="27" t="s">
        <v>62</v>
      </c>
      <c r="D164" s="25" t="s">
        <v>268</v>
      </c>
      <c r="E164" s="25" t="s">
        <v>63</v>
      </c>
      <c r="F164" s="25" t="s">
        <v>134</v>
      </c>
      <c r="G164" s="25" t="s">
        <v>324</v>
      </c>
      <c r="H164" s="25" t="s">
        <v>325</v>
      </c>
      <c r="I164" s="28">
        <v>3392</v>
      </c>
      <c r="J164" s="98"/>
      <c r="L164" s="119"/>
      <c r="M164" s="119"/>
    </row>
    <row r="165" spans="1:13" s="17" customFormat="1" ht="15.95" customHeight="1" x14ac:dyDescent="0.2">
      <c r="A165" s="83">
        <v>44128</v>
      </c>
      <c r="B165" s="27" t="s">
        <v>323</v>
      </c>
      <c r="C165" s="27" t="s">
        <v>62</v>
      </c>
      <c r="D165" s="25" t="s">
        <v>268</v>
      </c>
      <c r="E165" s="25" t="s">
        <v>139</v>
      </c>
      <c r="F165" s="25" t="s">
        <v>571</v>
      </c>
      <c r="G165" s="25" t="s">
        <v>324</v>
      </c>
      <c r="H165" s="25" t="s">
        <v>325</v>
      </c>
      <c r="I165" s="28">
        <v>1696</v>
      </c>
      <c r="J165" s="98"/>
      <c r="L165" s="119"/>
      <c r="M165" s="119"/>
    </row>
    <row r="166" spans="1:13" s="17" customFormat="1" ht="15.95" customHeight="1" x14ac:dyDescent="0.2">
      <c r="A166" s="83">
        <v>44129</v>
      </c>
      <c r="B166" s="27" t="s">
        <v>323</v>
      </c>
      <c r="C166" s="27" t="s">
        <v>62</v>
      </c>
      <c r="D166" s="25" t="s">
        <v>268</v>
      </c>
      <c r="E166" s="25" t="s">
        <v>139</v>
      </c>
      <c r="F166" s="25" t="s">
        <v>424</v>
      </c>
      <c r="G166" s="25" t="s">
        <v>324</v>
      </c>
      <c r="H166" s="25" t="s">
        <v>325</v>
      </c>
      <c r="I166" s="28">
        <v>1696</v>
      </c>
      <c r="J166" s="98"/>
      <c r="L166" s="119"/>
      <c r="M166" s="119"/>
    </row>
    <row r="167" spans="1:13" s="17" customFormat="1" ht="15.95" customHeight="1" x14ac:dyDescent="0.2">
      <c r="A167" s="83">
        <v>44129</v>
      </c>
      <c r="B167" s="27" t="s">
        <v>323</v>
      </c>
      <c r="C167" s="27" t="s">
        <v>62</v>
      </c>
      <c r="D167" s="25" t="s">
        <v>268</v>
      </c>
      <c r="E167" s="25" t="s">
        <v>384</v>
      </c>
      <c r="F167" s="25" t="s">
        <v>385</v>
      </c>
      <c r="G167" s="25" t="s">
        <v>324</v>
      </c>
      <c r="H167" s="25" t="s">
        <v>325</v>
      </c>
      <c r="I167" s="28">
        <v>1696</v>
      </c>
      <c r="J167" s="98"/>
      <c r="L167" s="119"/>
      <c r="M167" s="119"/>
    </row>
    <row r="168" spans="1:13" s="17" customFormat="1" ht="15.95" customHeight="1" x14ac:dyDescent="0.2">
      <c r="A168" s="83">
        <v>44132</v>
      </c>
      <c r="B168" s="27" t="s">
        <v>323</v>
      </c>
      <c r="C168" s="27" t="s">
        <v>62</v>
      </c>
      <c r="D168" s="25" t="s">
        <v>268</v>
      </c>
      <c r="E168" s="25" t="s">
        <v>139</v>
      </c>
      <c r="F168" s="25" t="s">
        <v>554</v>
      </c>
      <c r="G168" s="25" t="s">
        <v>324</v>
      </c>
      <c r="H168" s="25" t="s">
        <v>325</v>
      </c>
      <c r="I168" s="28">
        <v>3392</v>
      </c>
      <c r="J168" s="98"/>
      <c r="L168" s="119"/>
      <c r="M168" s="119"/>
    </row>
    <row r="169" spans="1:13" s="17" customFormat="1" ht="15.95" customHeight="1" x14ac:dyDescent="0.2">
      <c r="A169" s="83">
        <v>44132</v>
      </c>
      <c r="B169" s="27" t="s">
        <v>323</v>
      </c>
      <c r="C169" s="27" t="s">
        <v>62</v>
      </c>
      <c r="D169" s="25" t="s">
        <v>268</v>
      </c>
      <c r="E169" s="25" t="s">
        <v>139</v>
      </c>
      <c r="F169" s="25" t="s">
        <v>174</v>
      </c>
      <c r="G169" s="25" t="s">
        <v>324</v>
      </c>
      <c r="H169" s="25" t="s">
        <v>325</v>
      </c>
      <c r="I169" s="28">
        <v>3392</v>
      </c>
      <c r="J169" s="98"/>
      <c r="L169" s="119"/>
      <c r="M169" s="119"/>
    </row>
    <row r="170" spans="1:13" s="17" customFormat="1" ht="15.95" customHeight="1" thickBot="1" x14ac:dyDescent="0.25">
      <c r="A170" s="83">
        <v>44133</v>
      </c>
      <c r="B170" s="27" t="s">
        <v>323</v>
      </c>
      <c r="C170" s="27" t="s">
        <v>62</v>
      </c>
      <c r="D170" s="25" t="s">
        <v>268</v>
      </c>
      <c r="E170" s="25" t="s">
        <v>63</v>
      </c>
      <c r="F170" s="25" t="s">
        <v>514</v>
      </c>
      <c r="G170" s="25" t="s">
        <v>324</v>
      </c>
      <c r="H170" s="25" t="s">
        <v>325</v>
      </c>
      <c r="I170" s="28">
        <v>3392</v>
      </c>
      <c r="J170" s="98"/>
      <c r="L170" s="119"/>
      <c r="M170" s="119"/>
    </row>
    <row r="171" spans="1:13" ht="17.25" customHeight="1" thickBot="1" x14ac:dyDescent="0.25">
      <c r="A171" s="112" t="s">
        <v>99</v>
      </c>
      <c r="B171" s="113"/>
      <c r="C171" s="113"/>
      <c r="D171" s="113"/>
      <c r="E171" s="113"/>
      <c r="F171" s="113"/>
      <c r="G171" s="113"/>
      <c r="H171" s="60"/>
      <c r="I171" s="137">
        <f>SUM(I11:I170)</f>
        <v>480816</v>
      </c>
      <c r="J171" s="61"/>
    </row>
    <row r="172" spans="1:13" x14ac:dyDescent="0.2">
      <c r="I172" s="100"/>
    </row>
    <row r="173" spans="1:13" x14ac:dyDescent="0.2">
      <c r="A173" s="115"/>
      <c r="B173" s="110"/>
      <c r="C173" s="110"/>
      <c r="D173" s="110"/>
      <c r="E173" s="110"/>
      <c r="F173" s="116"/>
      <c r="G173" s="110"/>
      <c r="H173" s="31"/>
      <c r="I173" s="101"/>
      <c r="J173" s="17"/>
    </row>
    <row r="174" spans="1:13" ht="14.1" customHeight="1" x14ac:dyDescent="0.2">
      <c r="A174" s="181"/>
      <c r="B174" s="181"/>
      <c r="C174" s="181"/>
      <c r="D174" s="181"/>
      <c r="E174" s="181"/>
      <c r="F174" s="181"/>
      <c r="G174" s="181"/>
      <c r="H174" s="181"/>
      <c r="I174" s="181"/>
      <c r="J174" s="181"/>
    </row>
    <row r="175" spans="1:13" s="90" customFormat="1" ht="14.1" customHeight="1" x14ac:dyDescent="0.2">
      <c r="A175" s="181"/>
      <c r="B175" s="181"/>
      <c r="C175" s="181"/>
      <c r="D175" s="181"/>
      <c r="E175" s="181"/>
      <c r="F175" s="181"/>
      <c r="G175" s="181"/>
      <c r="H175" s="181"/>
      <c r="I175" s="181"/>
      <c r="J175" s="181"/>
    </row>
    <row r="176" spans="1:13" ht="13.5" customHeight="1" x14ac:dyDescent="0.2">
      <c r="A176" s="182"/>
      <c r="B176" s="182"/>
      <c r="C176" s="182"/>
      <c r="D176" s="182"/>
      <c r="E176" s="182"/>
      <c r="F176" s="182"/>
      <c r="G176" s="182"/>
      <c r="H176" s="182"/>
      <c r="I176" s="182"/>
      <c r="J176" s="182"/>
    </row>
    <row r="177" spans="1:10" ht="13.5" customHeight="1" x14ac:dyDescent="0.2">
      <c r="A177" s="182"/>
      <c r="B177" s="182"/>
      <c r="C177" s="182"/>
      <c r="D177" s="182"/>
      <c r="E177" s="182"/>
      <c r="F177" s="182"/>
      <c r="G177" s="182"/>
      <c r="H177" s="182"/>
      <c r="I177" s="182"/>
      <c r="J177" s="182"/>
    </row>
    <row r="178" spans="1:10" ht="13.5" customHeight="1" x14ac:dyDescent="0.2">
      <c r="A178" s="117"/>
      <c r="B178" s="117"/>
      <c r="C178" s="117"/>
      <c r="D178" s="117"/>
      <c r="E178" s="117"/>
      <c r="F178" s="117"/>
      <c r="G178" s="117"/>
      <c r="H178" s="92"/>
      <c r="I178" s="92"/>
      <c r="J178" s="92"/>
    </row>
    <row r="179" spans="1:10" s="17" customFormat="1" ht="12.95" customHeight="1" x14ac:dyDescent="0.2">
      <c r="A179" s="180"/>
      <c r="B179" s="180"/>
      <c r="C179" s="180"/>
      <c r="D179" s="180"/>
      <c r="E179" s="180"/>
      <c r="F179" s="180"/>
      <c r="G179" s="180"/>
      <c r="H179" s="180"/>
      <c r="I179" s="180"/>
      <c r="J179" s="180"/>
    </row>
    <row r="182" spans="1:10" x14ac:dyDescent="0.2">
      <c r="G182" s="118"/>
      <c r="H182" s="99"/>
    </row>
    <row r="183" spans="1:10" x14ac:dyDescent="0.2">
      <c r="G183" s="118"/>
      <c r="H183" s="99"/>
      <c r="I183" s="100"/>
    </row>
    <row r="185" spans="1:10" x14ac:dyDescent="0.2">
      <c r="I185" s="100"/>
    </row>
    <row r="192" spans="1:10" x14ac:dyDescent="0.2">
      <c r="A192" s="114" t="s">
        <v>85</v>
      </c>
    </row>
  </sheetData>
  <sortState ref="A11:J170">
    <sortCondition ref="A11:A170"/>
    <sortCondition ref="D11:D170"/>
    <sortCondition ref="E11:E170"/>
  </sortState>
  <mergeCells count="5">
    <mergeCell ref="A174:J174"/>
    <mergeCell ref="A175:J175"/>
    <mergeCell ref="A176:J176"/>
    <mergeCell ref="A177:J177"/>
    <mergeCell ref="A179:J179"/>
  </mergeCells>
  <printOptions horizontalCentered="1"/>
  <pageMargins left="0" right="0.75" top="0.5" bottom="0" header="0.5" footer="0.5"/>
  <pageSetup scale="54" fitToHeight="10" orientation="landscape" r:id="rId1"/>
  <headerFooter alignWithMargins="0">
    <oddFooter>&amp;L&amp;G</oddFooter>
  </headerFooter>
  <rowBreaks count="3" manualBreakCount="3">
    <brk id="55" max="9" man="1"/>
    <brk id="100" max="9" man="1"/>
    <brk id="145" max="9"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6"/>
  <sheetViews>
    <sheetView workbookViewId="0">
      <selection activeCell="A10" sqref="A10"/>
    </sheetView>
  </sheetViews>
  <sheetFormatPr defaultRowHeight="12.75" x14ac:dyDescent="0.2"/>
  <cols>
    <col min="1" max="1" width="17.85546875" customWidth="1"/>
    <col min="2" max="3" width="30.7109375" customWidth="1"/>
    <col min="4" max="4" width="22.140625" bestFit="1" customWidth="1"/>
    <col min="5" max="5" width="32.7109375" bestFit="1" customWidth="1"/>
    <col min="6" max="6" width="12.85546875" customWidth="1"/>
    <col min="7" max="7" width="14.5703125" customWidth="1"/>
    <col min="8" max="8" width="19.42578125" bestFit="1" customWidth="1"/>
    <col min="9" max="9" width="23.85546875" bestFit="1" customWidth="1"/>
    <col min="10" max="10" width="15.85546875" customWidth="1"/>
    <col min="11" max="11" width="11.140625" bestFit="1" customWidth="1"/>
  </cols>
  <sheetData>
    <row r="1" spans="1:14" ht="12.75" customHeight="1" x14ac:dyDescent="0.2">
      <c r="A1" s="35" t="s">
        <v>0</v>
      </c>
    </row>
    <row r="2" spans="1:14" s="30" customFormat="1" ht="12.75" customHeight="1" x14ac:dyDescent="0.2">
      <c r="A2" s="35" t="s">
        <v>60</v>
      </c>
    </row>
    <row r="3" spans="1:14" ht="12.75" customHeight="1" x14ac:dyDescent="0.2">
      <c r="A3" s="35" t="s">
        <v>247</v>
      </c>
    </row>
    <row r="4" spans="1:14" ht="12.75" customHeight="1" x14ac:dyDescent="0.2">
      <c r="A4" s="35" t="s">
        <v>57</v>
      </c>
    </row>
    <row r="5" spans="1:14" ht="12.75" customHeight="1" x14ac:dyDescent="0.2">
      <c r="A5" s="35" t="s">
        <v>67</v>
      </c>
    </row>
    <row r="6" spans="1:14" ht="12.75" customHeight="1" x14ac:dyDescent="0.2">
      <c r="A6" s="35" t="s">
        <v>11</v>
      </c>
    </row>
    <row r="7" spans="1:14" s="30" customFormat="1" ht="12.75" customHeight="1" x14ac:dyDescent="0.2">
      <c r="A7" s="35"/>
    </row>
    <row r="8" spans="1:14" s="2" customFormat="1" ht="24" customHeight="1" x14ac:dyDescent="0.2">
      <c r="A8" s="125" t="s">
        <v>87</v>
      </c>
      <c r="B8" s="125"/>
      <c r="C8" s="125"/>
      <c r="D8" s="125"/>
      <c r="E8" s="125"/>
      <c r="F8" s="125"/>
      <c r="G8" s="125"/>
      <c r="H8" s="125"/>
      <c r="I8" s="125"/>
      <c r="J8" s="125"/>
      <c r="K8" s="125"/>
      <c r="L8" s="14"/>
    </row>
    <row r="9" spans="1:14" s="12" customFormat="1" ht="13.5" thickBot="1" x14ac:dyDescent="0.25">
      <c r="A9" s="1"/>
      <c r="B9" s="1"/>
      <c r="C9" s="1"/>
      <c r="D9" s="1"/>
      <c r="E9" s="1"/>
      <c r="F9" s="1"/>
      <c r="G9" s="1"/>
      <c r="H9" s="1"/>
      <c r="I9" s="1"/>
      <c r="J9" s="1"/>
      <c r="K9" s="95" t="s">
        <v>78</v>
      </c>
    </row>
    <row r="10" spans="1:14" s="12" customFormat="1" ht="49.5" customHeight="1" thickBot="1" x14ac:dyDescent="0.25">
      <c r="A10" s="134" t="s">
        <v>25</v>
      </c>
      <c r="B10" s="135" t="s">
        <v>8</v>
      </c>
      <c r="C10" s="135" t="s">
        <v>9</v>
      </c>
      <c r="D10" s="135" t="s">
        <v>10</v>
      </c>
      <c r="E10" s="135" t="s">
        <v>5</v>
      </c>
      <c r="F10" s="135" t="s">
        <v>21</v>
      </c>
      <c r="G10" s="135" t="s">
        <v>26</v>
      </c>
      <c r="H10" s="135" t="s">
        <v>3</v>
      </c>
      <c r="I10" s="135" t="s">
        <v>27</v>
      </c>
      <c r="J10" s="135" t="s">
        <v>73</v>
      </c>
      <c r="K10" s="136" t="s">
        <v>32</v>
      </c>
    </row>
    <row r="11" spans="1:14" s="8" customFormat="1" ht="15.95" customHeight="1" x14ac:dyDescent="0.2">
      <c r="A11" s="78">
        <v>43834</v>
      </c>
      <c r="B11" s="24" t="s">
        <v>393</v>
      </c>
      <c r="C11" s="24" t="s">
        <v>466</v>
      </c>
      <c r="D11" s="24" t="s">
        <v>393</v>
      </c>
      <c r="E11" s="25" t="s">
        <v>479</v>
      </c>
      <c r="F11" s="25" t="s">
        <v>467</v>
      </c>
      <c r="G11" s="25" t="s">
        <v>113</v>
      </c>
      <c r="H11" s="22" t="s">
        <v>422</v>
      </c>
      <c r="I11" s="23" t="s">
        <v>394</v>
      </c>
      <c r="J11" s="28">
        <v>304701</v>
      </c>
      <c r="K11" s="103"/>
      <c r="M11" s="162"/>
      <c r="N11" s="162"/>
    </row>
    <row r="12" spans="1:14" s="8" customFormat="1" ht="15.95" customHeight="1" x14ac:dyDescent="0.2">
      <c r="A12" s="78">
        <v>43837</v>
      </c>
      <c r="B12" s="24" t="s">
        <v>393</v>
      </c>
      <c r="C12" s="24" t="s">
        <v>466</v>
      </c>
      <c r="D12" s="24" t="s">
        <v>393</v>
      </c>
      <c r="E12" s="25" t="s">
        <v>480</v>
      </c>
      <c r="F12" s="25" t="s">
        <v>467</v>
      </c>
      <c r="G12" s="25" t="s">
        <v>81</v>
      </c>
      <c r="H12" s="22" t="s">
        <v>287</v>
      </c>
      <c r="I12" s="23" t="s">
        <v>394</v>
      </c>
      <c r="J12" s="28">
        <v>304804</v>
      </c>
      <c r="K12" s="103"/>
      <c r="M12" s="162"/>
      <c r="N12" s="162"/>
    </row>
    <row r="13" spans="1:14" s="173" customFormat="1" ht="15.95" customHeight="1" x14ac:dyDescent="0.2">
      <c r="A13" s="83">
        <v>44059</v>
      </c>
      <c r="B13" s="172" t="s">
        <v>522</v>
      </c>
      <c r="C13" s="172" t="s">
        <v>522</v>
      </c>
      <c r="D13" s="172" t="s">
        <v>522</v>
      </c>
      <c r="E13" s="25" t="s">
        <v>545</v>
      </c>
      <c r="F13" s="25" t="s">
        <v>542</v>
      </c>
      <c r="G13" s="25" t="s">
        <v>178</v>
      </c>
      <c r="H13" s="22" t="s">
        <v>413</v>
      </c>
      <c r="I13" s="22" t="s">
        <v>263</v>
      </c>
      <c r="J13" s="28">
        <v>2164037</v>
      </c>
      <c r="K13" s="98" t="s">
        <v>70</v>
      </c>
      <c r="M13" s="174"/>
      <c r="N13" s="174"/>
    </row>
    <row r="14" spans="1:14" s="173" customFormat="1" ht="15.95" customHeight="1" x14ac:dyDescent="0.2">
      <c r="A14" s="83">
        <v>44109</v>
      </c>
      <c r="B14" s="172" t="s">
        <v>393</v>
      </c>
      <c r="C14" s="172" t="s">
        <v>466</v>
      </c>
      <c r="D14" s="172" t="s">
        <v>393</v>
      </c>
      <c r="E14" s="25" t="s">
        <v>564</v>
      </c>
      <c r="F14" s="25" t="s">
        <v>467</v>
      </c>
      <c r="G14" s="25" t="s">
        <v>113</v>
      </c>
      <c r="H14" s="22" t="s">
        <v>135</v>
      </c>
      <c r="I14" s="22" t="s">
        <v>394</v>
      </c>
      <c r="J14" s="28">
        <v>81968</v>
      </c>
      <c r="K14" s="98" t="s">
        <v>58</v>
      </c>
      <c r="M14" s="174"/>
      <c r="N14" s="174"/>
    </row>
    <row r="15" spans="1:14" s="173" customFormat="1" ht="15.95" customHeight="1" x14ac:dyDescent="0.2">
      <c r="A15" s="83">
        <v>44127</v>
      </c>
      <c r="B15" s="172" t="s">
        <v>393</v>
      </c>
      <c r="C15" s="172" t="s">
        <v>466</v>
      </c>
      <c r="D15" s="172" t="s">
        <v>393</v>
      </c>
      <c r="E15" s="25" t="s">
        <v>565</v>
      </c>
      <c r="F15" s="25" t="s">
        <v>467</v>
      </c>
      <c r="G15" s="25" t="s">
        <v>81</v>
      </c>
      <c r="H15" s="22" t="s">
        <v>505</v>
      </c>
      <c r="I15" s="22" t="s">
        <v>394</v>
      </c>
      <c r="J15" s="28">
        <v>81732</v>
      </c>
      <c r="K15" s="98" t="s">
        <v>58</v>
      </c>
      <c r="M15" s="174"/>
      <c r="N15" s="174"/>
    </row>
    <row r="16" spans="1:14" s="173" customFormat="1" ht="15.95" customHeight="1" thickBot="1" x14ac:dyDescent="0.25">
      <c r="A16" s="83">
        <v>44129</v>
      </c>
      <c r="B16" s="172" t="s">
        <v>393</v>
      </c>
      <c r="C16" s="172" t="s">
        <v>468</v>
      </c>
      <c r="D16" s="172" t="s">
        <v>393</v>
      </c>
      <c r="E16" s="25" t="s">
        <v>480</v>
      </c>
      <c r="F16" s="25" t="s">
        <v>467</v>
      </c>
      <c r="G16" s="25" t="s">
        <v>177</v>
      </c>
      <c r="H16" s="22" t="s">
        <v>395</v>
      </c>
      <c r="I16" s="22" t="s">
        <v>394</v>
      </c>
      <c r="J16" s="28">
        <v>81661</v>
      </c>
      <c r="K16" s="98" t="s">
        <v>58</v>
      </c>
      <c r="M16" s="174"/>
      <c r="N16" s="174"/>
    </row>
    <row r="17" spans="1:21" s="30" customFormat="1" ht="16.5" customHeight="1" thickBot="1" x14ac:dyDescent="0.25">
      <c r="A17" s="56" t="s">
        <v>7</v>
      </c>
      <c r="B17" s="57"/>
      <c r="C17" s="57"/>
      <c r="D17" s="57"/>
      <c r="E17" s="57"/>
      <c r="F17" s="57"/>
      <c r="G17" s="57"/>
      <c r="H17" s="57"/>
      <c r="I17" s="58"/>
      <c r="J17" s="137">
        <f>SUM(J11:J16)</f>
        <v>3018903</v>
      </c>
      <c r="K17" s="59"/>
      <c r="M17" s="33"/>
      <c r="N17" s="33"/>
      <c r="O17" s="33"/>
      <c r="P17" s="33"/>
      <c r="Q17" s="33"/>
      <c r="R17" s="33"/>
      <c r="S17" s="33"/>
      <c r="T17" s="33"/>
      <c r="U17" s="33"/>
    </row>
    <row r="18" spans="1:21" s="30" customFormat="1" ht="12.75" customHeight="1" x14ac:dyDescent="0.2">
      <c r="A18" s="3"/>
      <c r="B18" s="3"/>
      <c r="C18" s="3"/>
      <c r="D18" s="3"/>
      <c r="E18" s="3"/>
      <c r="F18" s="3"/>
      <c r="G18" s="3"/>
      <c r="H18" s="3"/>
      <c r="I18" s="36"/>
      <c r="J18" s="37"/>
      <c r="K18" s="3"/>
      <c r="M18" s="33"/>
      <c r="N18" s="33"/>
      <c r="O18" s="33"/>
      <c r="P18" s="33"/>
      <c r="Q18" s="33"/>
      <c r="R18" s="33"/>
      <c r="S18" s="33"/>
      <c r="T18" s="33"/>
      <c r="U18" s="33"/>
    </row>
    <row r="19" spans="1:21" s="30" customFormat="1" ht="12.75" customHeight="1" x14ac:dyDescent="0.2">
      <c r="A19" s="3"/>
      <c r="B19" s="3"/>
      <c r="C19" s="3"/>
      <c r="D19" s="3"/>
      <c r="E19" s="3"/>
      <c r="F19" s="3"/>
      <c r="G19" s="3"/>
      <c r="H19" s="3"/>
      <c r="I19" s="36"/>
      <c r="J19" s="74"/>
      <c r="K19" s="2"/>
      <c r="M19" s="33"/>
      <c r="N19" s="33"/>
      <c r="O19" s="33"/>
      <c r="P19" s="33"/>
      <c r="Q19" s="33"/>
      <c r="R19" s="33"/>
      <c r="S19" s="33"/>
      <c r="T19" s="33"/>
      <c r="U19" s="33"/>
    </row>
    <row r="20" spans="1:21" s="30" customFormat="1" ht="14.1" customHeight="1" x14ac:dyDescent="0.2">
      <c r="A20" s="181" t="s">
        <v>119</v>
      </c>
      <c r="B20" s="181"/>
      <c r="C20" s="181"/>
      <c r="D20" s="181"/>
      <c r="E20" s="181"/>
      <c r="F20" s="181"/>
      <c r="G20" s="181"/>
      <c r="H20" s="181"/>
      <c r="I20" s="181"/>
      <c r="J20" s="181"/>
      <c r="K20" s="181"/>
    </row>
    <row r="21" spans="1:21" s="30" customFormat="1" ht="13.5" customHeight="1" x14ac:dyDescent="0.2">
      <c r="A21" s="181" t="s">
        <v>120</v>
      </c>
      <c r="B21" s="181"/>
      <c r="C21" s="181"/>
      <c r="D21" s="181"/>
      <c r="E21" s="181"/>
      <c r="F21" s="181"/>
      <c r="G21" s="181"/>
      <c r="H21" s="181"/>
      <c r="I21" s="181"/>
      <c r="J21" s="181"/>
      <c r="K21" s="181"/>
    </row>
    <row r="22" spans="1:21" s="30" customFormat="1" ht="13.5" customHeight="1" x14ac:dyDescent="0.2">
      <c r="A22" s="182" t="s">
        <v>122</v>
      </c>
      <c r="B22" s="182"/>
      <c r="C22" s="182"/>
      <c r="D22" s="182"/>
      <c r="E22" s="182"/>
      <c r="F22" s="182"/>
      <c r="G22" s="182"/>
      <c r="H22" s="182"/>
      <c r="I22" s="182"/>
      <c r="J22" s="182"/>
      <c r="K22" s="182"/>
    </row>
    <row r="23" spans="1:21" s="30" customFormat="1" ht="12.95" customHeight="1" x14ac:dyDescent="0.2">
      <c r="A23" s="91"/>
      <c r="B23" s="91"/>
      <c r="C23" s="91"/>
      <c r="D23" s="91"/>
      <c r="E23" s="91"/>
      <c r="F23" s="91"/>
      <c r="G23" s="91"/>
      <c r="H23" s="91"/>
      <c r="I23" s="91"/>
      <c r="J23" s="91"/>
      <c r="K23" s="91"/>
    </row>
    <row r="26" spans="1:21" x14ac:dyDescent="0.2">
      <c r="J26" s="100"/>
    </row>
  </sheetData>
  <mergeCells count="3">
    <mergeCell ref="A20:K20"/>
    <mergeCell ref="A21:K21"/>
    <mergeCell ref="A22:K22"/>
  </mergeCells>
  <dataValidations disablePrompts="1" count="1">
    <dataValidation type="list" allowBlank="1" sqref="V17:V19">
      <formula1>TransChoice</formula1>
    </dataValidation>
  </dataValidations>
  <pageMargins left="0.75" right="0.75" top="0.75" bottom="0.75" header="0.3" footer="0.3"/>
  <pageSetup scale="5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5"/>
  <sheetViews>
    <sheetView workbookViewId="0"/>
  </sheetViews>
  <sheetFormatPr defaultColWidth="9.140625" defaultRowHeight="12.75" x14ac:dyDescent="0.2"/>
  <cols>
    <col min="1" max="1" width="33.42578125" style="41" customWidth="1"/>
    <col min="2" max="13" width="12.7109375" style="41" customWidth="1"/>
    <col min="14" max="14" width="10.7109375" style="41" customWidth="1"/>
    <col min="15" max="15" width="4.85546875" style="41" customWidth="1"/>
    <col min="16" max="16" width="15.7109375" style="41" bestFit="1" customWidth="1"/>
    <col min="17" max="17" width="14" style="80" bestFit="1" customWidth="1"/>
    <col min="18" max="18" width="11.85546875" style="41" bestFit="1" customWidth="1"/>
    <col min="19" max="19" width="14" style="41" bestFit="1" customWidth="1"/>
    <col min="20" max="20" width="9.140625" style="41"/>
    <col min="21" max="21" width="10.140625" style="41" bestFit="1" customWidth="1"/>
    <col min="22" max="16384" width="9.140625" style="41"/>
  </cols>
  <sheetData>
    <row r="1" spans="1:19" ht="12.75" customHeight="1" x14ac:dyDescent="0.2">
      <c r="A1" s="67" t="s">
        <v>0</v>
      </c>
      <c r="B1" s="29"/>
      <c r="C1" s="29"/>
      <c r="D1" s="29"/>
      <c r="E1" s="29"/>
      <c r="F1" s="29"/>
      <c r="G1" s="29"/>
      <c r="H1" s="29"/>
      <c r="I1" s="40"/>
      <c r="J1" s="40"/>
    </row>
    <row r="2" spans="1:19" ht="12.75" customHeight="1" x14ac:dyDescent="0.2">
      <c r="A2" s="67" t="s">
        <v>60</v>
      </c>
      <c r="B2" s="29"/>
      <c r="C2" s="29"/>
      <c r="D2" s="29"/>
      <c r="E2" s="29"/>
      <c r="F2" s="29"/>
      <c r="G2" s="29"/>
      <c r="H2" s="29"/>
      <c r="I2" s="40"/>
      <c r="J2" s="40"/>
    </row>
    <row r="3" spans="1:19" ht="12.75" customHeight="1" x14ac:dyDescent="0.2">
      <c r="A3" s="35" t="s">
        <v>247</v>
      </c>
      <c r="B3" s="29"/>
      <c r="C3" s="29"/>
      <c r="D3" s="29"/>
      <c r="E3" s="29"/>
      <c r="F3" s="29"/>
      <c r="G3" s="29"/>
      <c r="H3" s="29"/>
      <c r="I3" s="40"/>
      <c r="J3" s="40"/>
    </row>
    <row r="4" spans="1:19" ht="12.75" customHeight="1" x14ac:dyDescent="0.2">
      <c r="A4" s="67" t="s">
        <v>57</v>
      </c>
      <c r="B4" s="29"/>
      <c r="C4" s="29"/>
      <c r="D4" s="29"/>
      <c r="E4" s="29"/>
      <c r="F4" s="29"/>
      <c r="G4" s="29"/>
      <c r="H4" s="29"/>
      <c r="I4" s="40"/>
      <c r="J4" s="40"/>
    </row>
    <row r="5" spans="1:19" ht="12.75" customHeight="1" x14ac:dyDescent="0.2">
      <c r="A5" s="67" t="s">
        <v>67</v>
      </c>
      <c r="B5" s="29"/>
      <c r="C5" s="29"/>
      <c r="D5" s="29"/>
      <c r="E5" s="29"/>
      <c r="F5" s="29"/>
      <c r="G5" s="29"/>
      <c r="H5" s="29"/>
      <c r="I5" s="40"/>
      <c r="J5" s="40"/>
    </row>
    <row r="6" spans="1:19" ht="12.75" customHeight="1" x14ac:dyDescent="0.2">
      <c r="A6" s="67" t="s">
        <v>11</v>
      </c>
      <c r="B6" s="29"/>
      <c r="C6" s="29"/>
      <c r="D6" s="29"/>
      <c r="E6" s="70"/>
      <c r="F6" s="29"/>
      <c r="G6" s="29"/>
      <c r="H6" s="29"/>
      <c r="I6" s="40"/>
      <c r="J6" s="40"/>
    </row>
    <row r="7" spans="1:19" ht="12.75" customHeight="1" x14ac:dyDescent="0.2"/>
    <row r="8" spans="1:19" ht="24" customHeight="1" x14ac:dyDescent="0.2">
      <c r="A8" s="126" t="s">
        <v>34</v>
      </c>
      <c r="B8" s="127"/>
      <c r="C8" s="127"/>
      <c r="D8" s="127"/>
      <c r="E8" s="127"/>
      <c r="F8" s="127"/>
      <c r="G8" s="127"/>
      <c r="H8" s="127"/>
      <c r="I8" s="127"/>
      <c r="J8" s="127"/>
      <c r="K8" s="127"/>
      <c r="L8" s="127"/>
      <c r="M8" s="127"/>
      <c r="N8" s="127"/>
    </row>
    <row r="9" spans="1:19" ht="13.5" customHeight="1" x14ac:dyDescent="0.2">
      <c r="A9" s="123" t="s">
        <v>74</v>
      </c>
      <c r="B9" s="123"/>
      <c r="C9" s="123"/>
      <c r="D9" s="123"/>
      <c r="E9" s="123"/>
      <c r="F9" s="123"/>
      <c r="G9" s="123"/>
      <c r="H9" s="123"/>
      <c r="I9" s="123"/>
      <c r="J9" s="123"/>
      <c r="K9" s="123"/>
      <c r="L9" s="123"/>
      <c r="M9" s="123"/>
      <c r="N9" s="123"/>
    </row>
    <row r="10" spans="1:19" ht="13.5" thickBot="1" x14ac:dyDescent="0.25">
      <c r="A10" s="42"/>
      <c r="B10" s="42"/>
      <c r="C10" s="42"/>
      <c r="D10" s="42"/>
      <c r="E10" s="42"/>
      <c r="F10" s="42"/>
      <c r="G10" s="42"/>
      <c r="H10" s="42"/>
      <c r="I10" s="42"/>
      <c r="J10" s="42"/>
      <c r="K10" s="42"/>
      <c r="L10" s="42"/>
      <c r="M10" s="42"/>
      <c r="N10" s="96" t="s">
        <v>82</v>
      </c>
      <c r="P10" s="80"/>
    </row>
    <row r="11" spans="1:19" ht="15.95" customHeight="1" thickBot="1" x14ac:dyDescent="0.25">
      <c r="A11" s="138">
        <v>2020</v>
      </c>
      <c r="B11" s="139" t="s">
        <v>146</v>
      </c>
      <c r="C11" s="139" t="s">
        <v>147</v>
      </c>
      <c r="D11" s="139" t="s">
        <v>148</v>
      </c>
      <c r="E11" s="139" t="s">
        <v>149</v>
      </c>
      <c r="F11" s="139" t="s">
        <v>18</v>
      </c>
      <c r="G11" s="139" t="s">
        <v>150</v>
      </c>
      <c r="H11" s="139" t="s">
        <v>151</v>
      </c>
      <c r="I11" s="139" t="s">
        <v>152</v>
      </c>
      <c r="J11" s="139" t="s">
        <v>153</v>
      </c>
      <c r="K11" s="139" t="s">
        <v>154</v>
      </c>
      <c r="L11" s="139" t="s">
        <v>155</v>
      </c>
      <c r="M11" s="139" t="s">
        <v>156</v>
      </c>
      <c r="N11" s="140" t="s">
        <v>24</v>
      </c>
      <c r="P11" s="80"/>
    </row>
    <row r="12" spans="1:19" ht="15.95" customHeight="1" x14ac:dyDescent="0.2">
      <c r="A12" s="55" t="s">
        <v>35</v>
      </c>
      <c r="B12" s="69">
        <v>0</v>
      </c>
      <c r="C12" s="69">
        <v>0</v>
      </c>
      <c r="D12" s="69">
        <v>0</v>
      </c>
      <c r="E12" s="69">
        <v>0</v>
      </c>
      <c r="F12" s="69">
        <v>0</v>
      </c>
      <c r="G12" s="69">
        <v>0</v>
      </c>
      <c r="H12" s="69">
        <v>0</v>
      </c>
      <c r="I12" s="69">
        <v>0</v>
      </c>
      <c r="J12" s="69">
        <v>0</v>
      </c>
      <c r="K12" s="69">
        <v>0</v>
      </c>
      <c r="L12" s="69"/>
      <c r="M12" s="69"/>
      <c r="N12" s="53">
        <f t="shared" ref="N12:N19" si="0">SUM(B12:M12)</f>
        <v>0</v>
      </c>
      <c r="P12" s="80"/>
      <c r="S12" s="80"/>
    </row>
    <row r="13" spans="1:19" ht="15.95" customHeight="1" x14ac:dyDescent="0.2">
      <c r="A13" s="55" t="s">
        <v>197</v>
      </c>
      <c r="B13" s="69">
        <v>0</v>
      </c>
      <c r="C13" s="69">
        <v>0</v>
      </c>
      <c r="D13" s="69">
        <v>0</v>
      </c>
      <c r="E13" s="69">
        <v>0</v>
      </c>
      <c r="F13" s="69">
        <v>0</v>
      </c>
      <c r="G13" s="69">
        <v>0</v>
      </c>
      <c r="H13" s="69">
        <v>0</v>
      </c>
      <c r="I13" s="69">
        <v>0</v>
      </c>
      <c r="J13" s="69">
        <v>0</v>
      </c>
      <c r="K13" s="69">
        <v>0</v>
      </c>
      <c r="L13" s="69"/>
      <c r="M13" s="69"/>
      <c r="N13" s="53">
        <f t="shared" si="0"/>
        <v>0</v>
      </c>
      <c r="P13" s="80"/>
      <c r="S13" s="80"/>
    </row>
    <row r="14" spans="1:19" ht="15.95" customHeight="1" x14ac:dyDescent="0.2">
      <c r="A14" s="55" t="s">
        <v>19</v>
      </c>
      <c r="B14" s="69">
        <v>1.5836889999999999</v>
      </c>
      <c r="C14" s="69">
        <v>0</v>
      </c>
      <c r="D14" s="69">
        <v>0</v>
      </c>
      <c r="E14" s="69">
        <v>0</v>
      </c>
      <c r="F14" s="69">
        <v>0</v>
      </c>
      <c r="G14" s="69">
        <f>'LNG Imports'!H17/1000000</f>
        <v>2.693282</v>
      </c>
      <c r="H14" s="69">
        <v>0</v>
      </c>
      <c r="I14" s="69">
        <v>0</v>
      </c>
      <c r="J14" s="69">
        <v>0</v>
      </c>
      <c r="K14" s="69">
        <v>0</v>
      </c>
      <c r="L14" s="69"/>
      <c r="M14" s="69"/>
      <c r="N14" s="53">
        <f t="shared" si="0"/>
        <v>4.2769709999999996</v>
      </c>
      <c r="P14" s="89"/>
      <c r="R14" s="84"/>
      <c r="S14" s="82"/>
    </row>
    <row r="15" spans="1:19" ht="15.95" customHeight="1" x14ac:dyDescent="0.2">
      <c r="A15" s="55" t="s">
        <v>29</v>
      </c>
      <c r="B15" s="69">
        <v>3.0318770000000002</v>
      </c>
      <c r="C15" s="69">
        <v>0</v>
      </c>
      <c r="D15" s="69">
        <v>0</v>
      </c>
      <c r="E15" s="69">
        <v>0</v>
      </c>
      <c r="F15" s="69">
        <v>0</v>
      </c>
      <c r="G15" s="69">
        <v>0</v>
      </c>
      <c r="H15" s="69">
        <v>0</v>
      </c>
      <c r="I15" s="69">
        <v>0</v>
      </c>
      <c r="J15" s="69">
        <v>0</v>
      </c>
      <c r="K15" s="69">
        <v>0</v>
      </c>
      <c r="L15" s="69"/>
      <c r="M15" s="69"/>
      <c r="N15" s="53">
        <f t="shared" si="0"/>
        <v>3.0318770000000002</v>
      </c>
      <c r="P15" s="80"/>
      <c r="R15" s="84"/>
    </row>
    <row r="16" spans="1:19" ht="15.95" customHeight="1" x14ac:dyDescent="0.2">
      <c r="A16" s="55" t="s">
        <v>36</v>
      </c>
      <c r="B16" s="69">
        <v>0</v>
      </c>
      <c r="C16" s="69">
        <v>0</v>
      </c>
      <c r="D16" s="69">
        <v>0</v>
      </c>
      <c r="E16" s="69">
        <v>0</v>
      </c>
      <c r="F16" s="69">
        <v>0</v>
      </c>
      <c r="G16" s="69">
        <v>0</v>
      </c>
      <c r="H16" s="69">
        <v>0</v>
      </c>
      <c r="I16" s="69">
        <v>0</v>
      </c>
      <c r="J16" s="69">
        <v>0</v>
      </c>
      <c r="K16" s="69">
        <v>0</v>
      </c>
      <c r="L16" s="69"/>
      <c r="M16" s="69"/>
      <c r="N16" s="53">
        <f t="shared" si="0"/>
        <v>0</v>
      </c>
      <c r="P16" s="80"/>
      <c r="R16" s="84"/>
    </row>
    <row r="17" spans="1:19" ht="15.75" customHeight="1" x14ac:dyDescent="0.2">
      <c r="A17" s="55" t="s">
        <v>6</v>
      </c>
      <c r="B17" s="69">
        <v>8.6018450000000009</v>
      </c>
      <c r="C17" s="69">
        <v>5.6887970000000001</v>
      </c>
      <c r="D17" s="69">
        <v>2.856843</v>
      </c>
      <c r="E17" s="69">
        <v>3.2144620000000002</v>
      </c>
      <c r="F17" s="69">
        <v>2.8111190000000001</v>
      </c>
      <c r="G17" s="69">
        <v>2.1778029999999999</v>
      </c>
      <c r="H17" s="69">
        <v>4.0783110000000002</v>
      </c>
      <c r="I17" s="69">
        <v>2.8737560000000002</v>
      </c>
      <c r="J17" s="69">
        <v>1.2350920000000001</v>
      </c>
      <c r="K17" s="69">
        <v>0</v>
      </c>
      <c r="L17" s="69"/>
      <c r="M17" s="69"/>
      <c r="N17" s="53">
        <f t="shared" si="0"/>
        <v>33.538028000000004</v>
      </c>
      <c r="P17" s="80"/>
      <c r="R17" s="84"/>
      <c r="S17" s="82"/>
    </row>
    <row r="18" spans="1:19" ht="15.95" customHeight="1" x14ac:dyDescent="0.2">
      <c r="A18" s="55" t="s">
        <v>124</v>
      </c>
      <c r="B18" s="69">
        <v>0</v>
      </c>
      <c r="C18" s="69">
        <v>0</v>
      </c>
      <c r="D18" s="69">
        <v>0</v>
      </c>
      <c r="E18" s="69">
        <v>0</v>
      </c>
      <c r="F18" s="69">
        <v>0</v>
      </c>
      <c r="G18" s="69">
        <v>0</v>
      </c>
      <c r="H18" s="69">
        <v>0</v>
      </c>
      <c r="I18" s="69">
        <v>0</v>
      </c>
      <c r="J18" s="69">
        <v>0</v>
      </c>
      <c r="K18" s="69">
        <v>0</v>
      </c>
      <c r="L18" s="69"/>
      <c r="M18" s="69"/>
      <c r="N18" s="53">
        <f t="shared" si="0"/>
        <v>0</v>
      </c>
      <c r="P18" s="80"/>
      <c r="R18" s="84"/>
      <c r="S18" s="82"/>
    </row>
    <row r="19" spans="1:19" ht="15.95" customHeight="1" thickBot="1" x14ac:dyDescent="0.25">
      <c r="A19" s="55" t="s">
        <v>15</v>
      </c>
      <c r="B19" s="69">
        <v>0</v>
      </c>
      <c r="C19" s="69">
        <v>0</v>
      </c>
      <c r="D19" s="69">
        <v>0</v>
      </c>
      <c r="E19" s="69">
        <v>0</v>
      </c>
      <c r="F19" s="69">
        <v>0</v>
      </c>
      <c r="G19" s="69">
        <v>0</v>
      </c>
      <c r="H19" s="69">
        <v>0</v>
      </c>
      <c r="I19" s="69">
        <v>0</v>
      </c>
      <c r="J19" s="69">
        <v>0</v>
      </c>
      <c r="K19" s="69">
        <v>0</v>
      </c>
      <c r="L19" s="69"/>
      <c r="M19" s="69"/>
      <c r="N19" s="53">
        <f t="shared" si="0"/>
        <v>0</v>
      </c>
      <c r="P19" s="80"/>
      <c r="R19" s="84"/>
      <c r="S19" s="45"/>
    </row>
    <row r="20" spans="1:19" s="29" customFormat="1" ht="15.95" customHeight="1" thickBot="1" x14ac:dyDescent="0.25">
      <c r="A20" s="94" t="s">
        <v>100</v>
      </c>
      <c r="B20" s="105">
        <f t="shared" ref="B20:N20" si="1">SUM(B12:B19)</f>
        <v>13.217411000000002</v>
      </c>
      <c r="C20" s="106">
        <f t="shared" si="1"/>
        <v>5.6887970000000001</v>
      </c>
      <c r="D20" s="106">
        <f t="shared" si="1"/>
        <v>2.856843</v>
      </c>
      <c r="E20" s="106">
        <f t="shared" si="1"/>
        <v>3.2144620000000002</v>
      </c>
      <c r="F20" s="106">
        <f t="shared" si="1"/>
        <v>2.8111190000000001</v>
      </c>
      <c r="G20" s="106">
        <f t="shared" si="1"/>
        <v>4.8710849999999999</v>
      </c>
      <c r="H20" s="106">
        <f t="shared" si="1"/>
        <v>4.0783110000000002</v>
      </c>
      <c r="I20" s="106">
        <f t="shared" si="1"/>
        <v>2.8737560000000002</v>
      </c>
      <c r="J20" s="106">
        <f t="shared" si="1"/>
        <v>1.2350920000000001</v>
      </c>
      <c r="K20" s="106">
        <f t="shared" si="1"/>
        <v>0</v>
      </c>
      <c r="L20" s="106">
        <f t="shared" si="1"/>
        <v>0</v>
      </c>
      <c r="M20" s="106">
        <f t="shared" si="1"/>
        <v>0</v>
      </c>
      <c r="N20" s="141">
        <f t="shared" si="1"/>
        <v>40.846876000000002</v>
      </c>
      <c r="O20" s="79"/>
      <c r="P20" s="175"/>
      <c r="Q20" s="107"/>
      <c r="R20" s="108"/>
    </row>
    <row r="21" spans="1:19" x14ac:dyDescent="0.2">
      <c r="A21" s="42"/>
      <c r="B21" s="42"/>
      <c r="C21" s="42"/>
      <c r="D21" s="42"/>
      <c r="E21" s="42"/>
      <c r="F21" s="42"/>
      <c r="G21" s="42"/>
      <c r="H21" s="42"/>
      <c r="I21" s="42"/>
      <c r="J21" s="42"/>
      <c r="K21" s="42"/>
      <c r="L21" s="42"/>
      <c r="M21" s="42"/>
      <c r="N21" s="42"/>
      <c r="P21" s="80"/>
      <c r="R21" s="84"/>
    </row>
    <row r="22" spans="1:19" s="34" customFormat="1" x14ac:dyDescent="0.2">
      <c r="A22" s="29"/>
      <c r="C22" s="29"/>
      <c r="D22" s="29"/>
      <c r="E22" s="79"/>
      <c r="F22" s="46"/>
      <c r="G22" s="29"/>
      <c r="H22" s="29"/>
      <c r="I22" s="47"/>
      <c r="J22" s="48"/>
      <c r="K22" s="72"/>
      <c r="P22" s="80"/>
      <c r="Q22" s="80"/>
      <c r="R22" s="84"/>
    </row>
    <row r="23" spans="1:19" x14ac:dyDescent="0.2">
      <c r="A23" s="42"/>
      <c r="B23" s="42"/>
      <c r="C23" s="42"/>
      <c r="D23" s="42"/>
      <c r="E23" s="42"/>
      <c r="F23" s="42"/>
      <c r="G23" s="42"/>
      <c r="H23" s="42"/>
      <c r="I23" s="42"/>
      <c r="J23" s="42"/>
      <c r="K23" s="42"/>
      <c r="L23" s="42"/>
      <c r="M23" s="42"/>
      <c r="N23" s="42"/>
      <c r="P23" s="80"/>
    </row>
    <row r="24" spans="1:19" ht="24" customHeight="1" x14ac:dyDescent="0.2">
      <c r="A24" s="126" t="s">
        <v>37</v>
      </c>
      <c r="B24" s="127"/>
      <c r="C24" s="127"/>
      <c r="D24" s="127"/>
      <c r="E24" s="127"/>
      <c r="F24" s="127"/>
      <c r="G24" s="127"/>
      <c r="H24" s="127"/>
      <c r="I24" s="127"/>
      <c r="J24" s="127"/>
      <c r="K24" s="127"/>
      <c r="L24" s="127"/>
      <c r="M24" s="127"/>
      <c r="N24" s="127"/>
      <c r="P24" s="80"/>
      <c r="Q24" s="89"/>
    </row>
    <row r="25" spans="1:19" ht="13.5" customHeight="1" x14ac:dyDescent="0.2">
      <c r="A25" s="123" t="s">
        <v>75</v>
      </c>
      <c r="B25" s="123"/>
      <c r="C25" s="123"/>
      <c r="D25" s="123"/>
      <c r="E25" s="123"/>
      <c r="F25" s="123"/>
      <c r="G25" s="123"/>
      <c r="H25" s="123"/>
      <c r="I25" s="123"/>
      <c r="J25" s="123"/>
      <c r="K25" s="123"/>
      <c r="L25" s="123"/>
      <c r="M25" s="123"/>
      <c r="N25" s="123"/>
      <c r="P25" s="80"/>
      <c r="Q25" s="89"/>
      <c r="R25" s="84"/>
    </row>
    <row r="26" spans="1:19" ht="13.5" thickBot="1" x14ac:dyDescent="0.25">
      <c r="A26" s="42"/>
      <c r="B26" s="42"/>
      <c r="C26" s="42"/>
      <c r="D26" s="42"/>
      <c r="E26" s="42"/>
      <c r="F26" s="42"/>
      <c r="G26" s="42"/>
      <c r="H26" s="42"/>
      <c r="I26" s="42"/>
      <c r="J26" s="42"/>
      <c r="K26" s="42"/>
      <c r="L26" s="42"/>
      <c r="M26" s="42"/>
      <c r="N26" s="96" t="s">
        <v>83</v>
      </c>
    </row>
    <row r="27" spans="1:19" ht="15.95" customHeight="1" thickBot="1" x14ac:dyDescent="0.25">
      <c r="A27" s="138">
        <f>A11</f>
        <v>2020</v>
      </c>
      <c r="B27" s="139" t="s">
        <v>146</v>
      </c>
      <c r="C27" s="139" t="s">
        <v>147</v>
      </c>
      <c r="D27" s="139" t="s">
        <v>148</v>
      </c>
      <c r="E27" s="139" t="s">
        <v>149</v>
      </c>
      <c r="F27" s="139" t="s">
        <v>18</v>
      </c>
      <c r="G27" s="139" t="s">
        <v>150</v>
      </c>
      <c r="H27" s="139" t="s">
        <v>151</v>
      </c>
      <c r="I27" s="139" t="s">
        <v>152</v>
      </c>
      <c r="J27" s="139" t="s">
        <v>153</v>
      </c>
      <c r="K27" s="139" t="s">
        <v>154</v>
      </c>
      <c r="L27" s="139" t="s">
        <v>155</v>
      </c>
      <c r="M27" s="139" t="s">
        <v>156</v>
      </c>
      <c r="N27" s="140" t="s">
        <v>24</v>
      </c>
      <c r="P27" s="80"/>
      <c r="Q27" s="89"/>
    </row>
    <row r="28" spans="1:19" ht="15.95" customHeight="1" x14ac:dyDescent="0.2">
      <c r="A28" s="52" t="s">
        <v>38</v>
      </c>
      <c r="B28" s="69">
        <v>0</v>
      </c>
      <c r="C28" s="69">
        <v>0</v>
      </c>
      <c r="D28" s="69">
        <v>0</v>
      </c>
      <c r="E28" s="69">
        <v>0</v>
      </c>
      <c r="F28" s="69">
        <v>0</v>
      </c>
      <c r="G28" s="69">
        <v>0</v>
      </c>
      <c r="H28" s="69">
        <v>0</v>
      </c>
      <c r="I28" s="69">
        <v>0</v>
      </c>
      <c r="J28" s="69">
        <v>0</v>
      </c>
      <c r="K28" s="69">
        <v>0</v>
      </c>
      <c r="L28" s="69"/>
      <c r="M28" s="69"/>
      <c r="N28" s="53">
        <f t="shared" ref="N28:N37" si="2">SUM(B28:M28)</f>
        <v>0</v>
      </c>
      <c r="P28" s="80"/>
      <c r="Q28" s="89"/>
      <c r="R28" s="84"/>
    </row>
    <row r="29" spans="1:19" ht="15.95" customHeight="1" x14ac:dyDescent="0.2">
      <c r="A29" s="52" t="s">
        <v>28</v>
      </c>
      <c r="B29" s="69">
        <v>6.186312</v>
      </c>
      <c r="C29" s="69">
        <v>0</v>
      </c>
      <c r="D29" s="69">
        <v>0</v>
      </c>
      <c r="E29" s="69">
        <v>3.2144620000000002</v>
      </c>
      <c r="F29" s="69">
        <v>0</v>
      </c>
      <c r="G29" s="69">
        <f>'LNG Imports'!H16/1000000</f>
        <v>2.1778029999999999</v>
      </c>
      <c r="H29" s="69">
        <v>0</v>
      </c>
      <c r="I29" s="69">
        <v>2.8737560000000002</v>
      </c>
      <c r="J29" s="69">
        <v>0</v>
      </c>
      <c r="K29" s="69">
        <v>0</v>
      </c>
      <c r="L29" s="69"/>
      <c r="M29" s="69"/>
      <c r="N29" s="53">
        <f t="shared" si="2"/>
        <v>14.452332999999999</v>
      </c>
      <c r="P29" s="84"/>
    </row>
    <row r="30" spans="1:19" ht="15.95" customHeight="1" x14ac:dyDescent="0.2">
      <c r="A30" s="52" t="s">
        <v>14</v>
      </c>
      <c r="B30" s="69">
        <v>0</v>
      </c>
      <c r="C30" s="69">
        <v>0</v>
      </c>
      <c r="D30" s="69">
        <v>0</v>
      </c>
      <c r="E30" s="69">
        <v>0</v>
      </c>
      <c r="F30" s="69">
        <v>0</v>
      </c>
      <c r="G30" s="69">
        <f>'LNG Imports'!H17/1000000</f>
        <v>2.693282</v>
      </c>
      <c r="H30" s="69">
        <v>0</v>
      </c>
      <c r="I30" s="69">
        <v>0</v>
      </c>
      <c r="J30" s="69">
        <v>0</v>
      </c>
      <c r="K30" s="69">
        <v>0</v>
      </c>
      <c r="L30" s="69"/>
      <c r="M30" s="69"/>
      <c r="N30" s="53">
        <f t="shared" si="2"/>
        <v>2.693282</v>
      </c>
    </row>
    <row r="31" spans="1:19" ht="15.95" customHeight="1" x14ac:dyDescent="0.2">
      <c r="A31" s="52" t="s">
        <v>16</v>
      </c>
      <c r="B31" s="69">
        <v>7.0310990000000002</v>
      </c>
      <c r="C31" s="69">
        <v>5.6887970000000001</v>
      </c>
      <c r="D31" s="69">
        <v>2.856843</v>
      </c>
      <c r="E31" s="69">
        <v>0</v>
      </c>
      <c r="F31" s="69">
        <v>2.8111190000000001</v>
      </c>
      <c r="G31" s="69">
        <v>0</v>
      </c>
      <c r="H31" s="69">
        <v>4.0783110000000002</v>
      </c>
      <c r="I31" s="69">
        <v>0</v>
      </c>
      <c r="J31" s="69">
        <v>1.2350920000000001</v>
      </c>
      <c r="K31" s="69">
        <v>0</v>
      </c>
      <c r="L31" s="69"/>
      <c r="M31" s="69"/>
      <c r="N31" s="53">
        <f>SUM(B31:M31)</f>
        <v>23.701261000000002</v>
      </c>
    </row>
    <row r="32" spans="1:19" ht="15.95" customHeight="1" x14ac:dyDescent="0.2">
      <c r="A32" s="52" t="s">
        <v>17</v>
      </c>
      <c r="B32" s="69">
        <v>0</v>
      </c>
      <c r="C32" s="69">
        <v>0</v>
      </c>
      <c r="D32" s="69">
        <v>0</v>
      </c>
      <c r="E32" s="69">
        <v>0</v>
      </c>
      <c r="F32" s="69">
        <v>0</v>
      </c>
      <c r="G32" s="69">
        <v>0</v>
      </c>
      <c r="H32" s="69">
        <v>0</v>
      </c>
      <c r="I32" s="69">
        <v>0</v>
      </c>
      <c r="J32" s="69">
        <v>0</v>
      </c>
      <c r="K32" s="69">
        <v>0</v>
      </c>
      <c r="L32" s="69"/>
      <c r="M32" s="69"/>
      <c r="N32" s="53">
        <f t="shared" si="2"/>
        <v>0</v>
      </c>
    </row>
    <row r="33" spans="1:21" ht="15.95" customHeight="1" x14ac:dyDescent="0.2">
      <c r="A33" s="54" t="s">
        <v>39</v>
      </c>
      <c r="B33" s="69">
        <v>0</v>
      </c>
      <c r="C33" s="69">
        <v>0</v>
      </c>
      <c r="D33" s="69">
        <v>0</v>
      </c>
      <c r="E33" s="69">
        <v>0</v>
      </c>
      <c r="F33" s="69">
        <v>0</v>
      </c>
      <c r="G33" s="69">
        <v>0</v>
      </c>
      <c r="H33" s="69">
        <v>0</v>
      </c>
      <c r="I33" s="69">
        <v>0</v>
      </c>
      <c r="J33" s="69">
        <v>0</v>
      </c>
      <c r="K33" s="69">
        <v>0</v>
      </c>
      <c r="L33" s="69"/>
      <c r="M33" s="69"/>
      <c r="N33" s="53">
        <f t="shared" si="2"/>
        <v>0</v>
      </c>
    </row>
    <row r="34" spans="1:21" ht="15.95" customHeight="1" x14ac:dyDescent="0.2">
      <c r="A34" s="54" t="s">
        <v>40</v>
      </c>
      <c r="B34" s="69">
        <v>0</v>
      </c>
      <c r="C34" s="69">
        <v>0</v>
      </c>
      <c r="D34" s="69">
        <v>0</v>
      </c>
      <c r="E34" s="69">
        <v>0</v>
      </c>
      <c r="F34" s="69">
        <v>0</v>
      </c>
      <c r="G34" s="69">
        <v>0</v>
      </c>
      <c r="H34" s="69">
        <v>0</v>
      </c>
      <c r="I34" s="69">
        <v>0</v>
      </c>
      <c r="J34" s="69">
        <v>0</v>
      </c>
      <c r="K34" s="69">
        <v>0</v>
      </c>
      <c r="L34" s="69"/>
      <c r="M34" s="69"/>
      <c r="N34" s="53">
        <f t="shared" si="2"/>
        <v>0</v>
      </c>
      <c r="Q34" s="89"/>
      <c r="U34" s="77"/>
    </row>
    <row r="35" spans="1:21" ht="15.95" customHeight="1" x14ac:dyDescent="0.2">
      <c r="A35" s="52" t="s">
        <v>41</v>
      </c>
      <c r="B35" s="69">
        <v>0</v>
      </c>
      <c r="C35" s="69">
        <v>0</v>
      </c>
      <c r="D35" s="69">
        <v>0</v>
      </c>
      <c r="E35" s="69">
        <v>0</v>
      </c>
      <c r="F35" s="69">
        <v>0</v>
      </c>
      <c r="G35" s="69">
        <v>0</v>
      </c>
      <c r="H35" s="69">
        <v>0</v>
      </c>
      <c r="I35" s="69">
        <v>0</v>
      </c>
      <c r="J35" s="69">
        <v>0</v>
      </c>
      <c r="K35" s="69">
        <v>0</v>
      </c>
      <c r="L35" s="69"/>
      <c r="M35" s="69"/>
      <c r="N35" s="53">
        <f t="shared" si="2"/>
        <v>0</v>
      </c>
      <c r="T35" s="77"/>
      <c r="U35" s="77"/>
    </row>
    <row r="36" spans="1:21" ht="15.95" customHeight="1" x14ac:dyDescent="0.2">
      <c r="A36" s="52" t="s">
        <v>42</v>
      </c>
      <c r="B36" s="69">
        <v>0</v>
      </c>
      <c r="C36" s="69">
        <v>0</v>
      </c>
      <c r="D36" s="69">
        <v>0</v>
      </c>
      <c r="E36" s="69">
        <v>0</v>
      </c>
      <c r="F36" s="69">
        <v>0</v>
      </c>
      <c r="G36" s="69">
        <v>0</v>
      </c>
      <c r="H36" s="69">
        <v>0</v>
      </c>
      <c r="I36" s="69">
        <v>0</v>
      </c>
      <c r="J36" s="69">
        <v>0</v>
      </c>
      <c r="K36" s="69">
        <v>0</v>
      </c>
      <c r="L36" s="69"/>
      <c r="M36" s="69"/>
      <c r="N36" s="53">
        <f t="shared" si="2"/>
        <v>0</v>
      </c>
      <c r="S36" s="77"/>
      <c r="T36" s="77"/>
    </row>
    <row r="37" spans="1:21" ht="15.95" customHeight="1" thickBot="1" x14ac:dyDescent="0.25">
      <c r="A37" s="52" t="s">
        <v>327</v>
      </c>
      <c r="B37" s="69">
        <v>0</v>
      </c>
      <c r="C37" s="69">
        <v>0</v>
      </c>
      <c r="D37" s="69">
        <v>0</v>
      </c>
      <c r="E37" s="69">
        <v>0</v>
      </c>
      <c r="F37" s="69">
        <v>0</v>
      </c>
      <c r="G37" s="69">
        <v>0</v>
      </c>
      <c r="H37" s="69">
        <v>0</v>
      </c>
      <c r="I37" s="69">
        <v>0</v>
      </c>
      <c r="J37" s="69">
        <v>0</v>
      </c>
      <c r="K37" s="69">
        <v>0</v>
      </c>
      <c r="L37" s="69"/>
      <c r="M37" s="69"/>
      <c r="N37" s="53">
        <f t="shared" si="2"/>
        <v>0</v>
      </c>
      <c r="S37" s="77"/>
    </row>
    <row r="38" spans="1:21" s="42" customFormat="1" ht="15.95" customHeight="1" thickBot="1" x14ac:dyDescent="0.25">
      <c r="A38" s="94" t="s">
        <v>100</v>
      </c>
      <c r="B38" s="105">
        <f t="shared" ref="B38:N38" si="3">SUM(B28:B37)</f>
        <v>13.217411</v>
      </c>
      <c r="C38" s="106">
        <f t="shared" si="3"/>
        <v>5.6887970000000001</v>
      </c>
      <c r="D38" s="106">
        <f t="shared" si="3"/>
        <v>2.856843</v>
      </c>
      <c r="E38" s="106">
        <f t="shared" si="3"/>
        <v>3.2144620000000002</v>
      </c>
      <c r="F38" s="106">
        <f t="shared" si="3"/>
        <v>2.8111190000000001</v>
      </c>
      <c r="G38" s="106">
        <f t="shared" si="3"/>
        <v>4.8710849999999999</v>
      </c>
      <c r="H38" s="106">
        <f t="shared" si="3"/>
        <v>4.0783110000000002</v>
      </c>
      <c r="I38" s="106">
        <f t="shared" si="3"/>
        <v>2.8737560000000002</v>
      </c>
      <c r="J38" s="106">
        <f t="shared" si="3"/>
        <v>1.2350920000000001</v>
      </c>
      <c r="K38" s="106">
        <f t="shared" si="3"/>
        <v>0</v>
      </c>
      <c r="L38" s="106">
        <f t="shared" si="3"/>
        <v>0</v>
      </c>
      <c r="M38" s="106">
        <f t="shared" si="3"/>
        <v>0</v>
      </c>
      <c r="N38" s="141">
        <f t="shared" si="3"/>
        <v>40.846876000000002</v>
      </c>
      <c r="O38" s="44"/>
      <c r="P38" s="41"/>
      <c r="Q38" s="80"/>
      <c r="R38" s="41"/>
    </row>
    <row r="39" spans="1:21" s="42" customFormat="1" x14ac:dyDescent="0.2">
      <c r="A39" s="75"/>
      <c r="B39" s="43"/>
      <c r="C39" s="43"/>
      <c r="D39" s="43"/>
      <c r="E39" s="43"/>
      <c r="F39" s="43"/>
      <c r="G39" s="43"/>
      <c r="H39" s="43"/>
      <c r="I39" s="43"/>
      <c r="J39" s="43"/>
      <c r="K39" s="43"/>
      <c r="L39" s="43"/>
      <c r="M39" s="43"/>
      <c r="N39" s="49"/>
      <c r="O39" s="44"/>
      <c r="P39" s="41"/>
      <c r="Q39" s="80"/>
      <c r="R39" s="41"/>
    </row>
    <row r="40" spans="1:21" s="42" customFormat="1" x14ac:dyDescent="0.2">
      <c r="B40" s="43"/>
      <c r="C40" s="43"/>
      <c r="D40" s="43"/>
      <c r="E40" s="43"/>
      <c r="F40" s="43"/>
      <c r="G40" s="43"/>
      <c r="H40" s="43"/>
      <c r="I40" s="43"/>
      <c r="J40" s="43"/>
      <c r="K40" s="43"/>
      <c r="L40" s="43"/>
      <c r="M40" s="43"/>
      <c r="N40" s="49"/>
      <c r="O40" s="44"/>
      <c r="P40" s="41"/>
      <c r="Q40" s="80"/>
      <c r="R40" s="41"/>
    </row>
    <row r="41" spans="1:21" x14ac:dyDescent="0.2">
      <c r="A41" s="42"/>
      <c r="B41" s="42"/>
      <c r="C41" s="42"/>
      <c r="D41" s="42"/>
      <c r="E41" s="42"/>
      <c r="F41" s="42"/>
      <c r="G41" s="42"/>
      <c r="H41" s="42"/>
      <c r="I41" s="42"/>
      <c r="J41" s="42"/>
      <c r="K41" s="42"/>
      <c r="L41" s="42"/>
      <c r="M41" s="42"/>
      <c r="N41" s="42"/>
    </row>
    <row r="42" spans="1:21" ht="24" customHeight="1" x14ac:dyDescent="0.2">
      <c r="A42" s="126" t="s">
        <v>43</v>
      </c>
      <c r="B42" s="127"/>
      <c r="C42" s="127"/>
      <c r="D42" s="127"/>
      <c r="E42" s="127"/>
      <c r="F42" s="127"/>
      <c r="G42" s="127"/>
      <c r="H42" s="127"/>
      <c r="I42" s="127"/>
      <c r="J42" s="127"/>
      <c r="K42" s="127"/>
      <c r="L42" s="127"/>
      <c r="M42" s="127"/>
      <c r="N42" s="127"/>
    </row>
    <row r="43" spans="1:21" ht="13.5" customHeight="1" x14ac:dyDescent="0.2">
      <c r="A43" s="123" t="s">
        <v>75</v>
      </c>
      <c r="B43" s="123"/>
      <c r="C43" s="123"/>
      <c r="D43" s="123"/>
      <c r="E43" s="123"/>
      <c r="F43" s="123"/>
      <c r="G43" s="123"/>
      <c r="H43" s="123"/>
      <c r="I43" s="123"/>
      <c r="J43" s="123"/>
      <c r="K43" s="123"/>
      <c r="L43" s="123"/>
      <c r="M43" s="123"/>
      <c r="N43" s="123"/>
    </row>
    <row r="44" spans="1:21" ht="13.5" thickBot="1" x14ac:dyDescent="0.25">
      <c r="A44" s="42"/>
      <c r="B44" s="50"/>
      <c r="C44" s="42"/>
      <c r="D44" s="42"/>
      <c r="E44" s="42"/>
      <c r="F44" s="42"/>
      <c r="G44" s="42"/>
      <c r="H44" s="42"/>
      <c r="I44" s="42"/>
      <c r="J44" s="42"/>
      <c r="K44" s="42"/>
      <c r="L44" s="42"/>
      <c r="M44" s="42"/>
      <c r="N44" s="96" t="s">
        <v>200</v>
      </c>
      <c r="P44" s="42"/>
      <c r="Q44" s="88"/>
      <c r="R44" s="42"/>
    </row>
    <row r="45" spans="1:21" ht="15.95" customHeight="1" thickBot="1" x14ac:dyDescent="0.25">
      <c r="A45" s="138">
        <f>A11</f>
        <v>2020</v>
      </c>
      <c r="B45" s="139" t="s">
        <v>146</v>
      </c>
      <c r="C45" s="139" t="s">
        <v>147</v>
      </c>
      <c r="D45" s="139" t="s">
        <v>148</v>
      </c>
      <c r="E45" s="139" t="s">
        <v>149</v>
      </c>
      <c r="F45" s="139" t="s">
        <v>18</v>
      </c>
      <c r="G45" s="139" t="s">
        <v>150</v>
      </c>
      <c r="H45" s="139" t="s">
        <v>151</v>
      </c>
      <c r="I45" s="139" t="s">
        <v>152</v>
      </c>
      <c r="J45" s="139" t="s">
        <v>153</v>
      </c>
      <c r="K45" s="139" t="s">
        <v>154</v>
      </c>
      <c r="L45" s="139" t="s">
        <v>155</v>
      </c>
      <c r="M45" s="139" t="s">
        <v>156</v>
      </c>
      <c r="N45" s="140" t="s">
        <v>24</v>
      </c>
      <c r="P45" s="42"/>
      <c r="Q45" s="88"/>
      <c r="R45" s="42"/>
    </row>
    <row r="46" spans="1:21" ht="15.95" customHeight="1" x14ac:dyDescent="0.2">
      <c r="A46" s="52" t="s">
        <v>91</v>
      </c>
      <c r="B46" s="69">
        <v>0</v>
      </c>
      <c r="C46" s="69">
        <v>0</v>
      </c>
      <c r="D46" s="69">
        <v>0</v>
      </c>
      <c r="E46" s="69">
        <v>0</v>
      </c>
      <c r="F46" s="69">
        <v>0</v>
      </c>
      <c r="G46" s="69">
        <v>0</v>
      </c>
      <c r="H46" s="69">
        <v>0</v>
      </c>
      <c r="I46" s="69">
        <v>0</v>
      </c>
      <c r="J46" s="69">
        <v>0</v>
      </c>
      <c r="K46" s="69">
        <v>0</v>
      </c>
      <c r="L46" s="69"/>
      <c r="M46" s="69"/>
      <c r="N46" s="53">
        <f t="shared" ref="N46:N58" si="4">SUM(B46:M46)</f>
        <v>0</v>
      </c>
      <c r="P46" s="42"/>
      <c r="Q46" s="88"/>
      <c r="R46" s="42"/>
    </row>
    <row r="47" spans="1:21" ht="15.95" customHeight="1" x14ac:dyDescent="0.2">
      <c r="A47" s="52" t="s">
        <v>44</v>
      </c>
      <c r="B47" s="69">
        <v>0</v>
      </c>
      <c r="C47" s="69">
        <v>0</v>
      </c>
      <c r="D47" s="69">
        <v>0</v>
      </c>
      <c r="E47" s="69">
        <v>3.2144620000000002</v>
      </c>
      <c r="F47" s="69">
        <v>0</v>
      </c>
      <c r="G47" s="69">
        <v>2.1778029999999999</v>
      </c>
      <c r="H47" s="69">
        <v>0</v>
      </c>
      <c r="I47" s="69">
        <v>2.8737560000000002</v>
      </c>
      <c r="J47" s="69">
        <v>0</v>
      </c>
      <c r="K47" s="69">
        <v>0</v>
      </c>
      <c r="L47" s="69"/>
      <c r="M47" s="69"/>
      <c r="N47" s="53">
        <f t="shared" si="4"/>
        <v>8.2660210000000003</v>
      </c>
    </row>
    <row r="48" spans="1:21" ht="15.95" customHeight="1" x14ac:dyDescent="0.2">
      <c r="A48" s="52" t="s">
        <v>53</v>
      </c>
      <c r="B48" s="69">
        <v>0</v>
      </c>
      <c r="C48" s="69">
        <v>0</v>
      </c>
      <c r="D48" s="69">
        <v>0</v>
      </c>
      <c r="E48" s="69">
        <v>0</v>
      </c>
      <c r="F48" s="69">
        <v>0</v>
      </c>
      <c r="G48" s="69">
        <v>0</v>
      </c>
      <c r="H48" s="69">
        <v>0</v>
      </c>
      <c r="I48" s="69">
        <v>0</v>
      </c>
      <c r="J48" s="69">
        <v>0</v>
      </c>
      <c r="K48" s="69">
        <v>0</v>
      </c>
      <c r="L48" s="69"/>
      <c r="M48" s="69"/>
      <c r="N48" s="53">
        <f t="shared" si="4"/>
        <v>0</v>
      </c>
      <c r="Q48" s="89"/>
    </row>
    <row r="49" spans="1:18" ht="15.95" customHeight="1" x14ac:dyDescent="0.2">
      <c r="A49" s="54" t="s">
        <v>45</v>
      </c>
      <c r="B49" s="69">
        <v>0</v>
      </c>
      <c r="C49" s="69">
        <v>0</v>
      </c>
      <c r="D49" s="69">
        <v>0</v>
      </c>
      <c r="E49" s="69">
        <v>0</v>
      </c>
      <c r="F49" s="69">
        <v>0</v>
      </c>
      <c r="G49" s="69">
        <v>0</v>
      </c>
      <c r="H49" s="69">
        <v>0</v>
      </c>
      <c r="I49" s="69">
        <v>0</v>
      </c>
      <c r="J49" s="69">
        <v>0</v>
      </c>
      <c r="K49" s="69">
        <v>0</v>
      </c>
      <c r="L49" s="69"/>
      <c r="M49" s="69"/>
      <c r="N49" s="53">
        <f t="shared" si="4"/>
        <v>0</v>
      </c>
    </row>
    <row r="50" spans="1:18" ht="15.95" customHeight="1" x14ac:dyDescent="0.2">
      <c r="A50" s="54" t="s">
        <v>290</v>
      </c>
      <c r="B50" s="69">
        <v>7.0310990000000002</v>
      </c>
      <c r="C50" s="69">
        <v>5.6887970000000001</v>
      </c>
      <c r="D50" s="69">
        <v>2.856843</v>
      </c>
      <c r="E50" s="69">
        <v>0</v>
      </c>
      <c r="F50" s="69">
        <v>2.8111190000000001</v>
      </c>
      <c r="G50" s="69">
        <v>0</v>
      </c>
      <c r="H50" s="69">
        <v>4.0783110000000002</v>
      </c>
      <c r="I50" s="69">
        <v>0</v>
      </c>
      <c r="J50" s="69">
        <v>1.2350920000000001</v>
      </c>
      <c r="K50" s="69">
        <v>0</v>
      </c>
      <c r="L50" s="69"/>
      <c r="M50" s="69"/>
      <c r="N50" s="53">
        <f t="shared" si="4"/>
        <v>23.701261000000002</v>
      </c>
    </row>
    <row r="51" spans="1:18" ht="15.95" customHeight="1" x14ac:dyDescent="0.2">
      <c r="A51" s="54" t="s">
        <v>88</v>
      </c>
      <c r="B51" s="69">
        <v>0</v>
      </c>
      <c r="C51" s="69">
        <v>0</v>
      </c>
      <c r="D51" s="69">
        <v>0</v>
      </c>
      <c r="E51" s="69">
        <v>0</v>
      </c>
      <c r="F51" s="69">
        <v>0</v>
      </c>
      <c r="G51" s="69">
        <v>0</v>
      </c>
      <c r="H51" s="69">
        <v>0</v>
      </c>
      <c r="I51" s="69">
        <v>0</v>
      </c>
      <c r="J51" s="69">
        <v>0</v>
      </c>
      <c r="K51" s="69">
        <v>0</v>
      </c>
      <c r="L51" s="69"/>
      <c r="M51" s="69"/>
      <c r="N51" s="53">
        <f>SUM(B51:M51)</f>
        <v>0</v>
      </c>
    </row>
    <row r="52" spans="1:18" ht="15.95" customHeight="1" x14ac:dyDescent="0.2">
      <c r="A52" s="52" t="s">
        <v>51</v>
      </c>
      <c r="B52" s="69">
        <v>0</v>
      </c>
      <c r="C52" s="69">
        <v>0</v>
      </c>
      <c r="D52" s="69">
        <v>0</v>
      </c>
      <c r="E52" s="69">
        <v>0</v>
      </c>
      <c r="F52" s="69">
        <v>0</v>
      </c>
      <c r="G52" s="69">
        <v>0</v>
      </c>
      <c r="H52" s="69">
        <v>0</v>
      </c>
      <c r="I52" s="69">
        <v>0</v>
      </c>
      <c r="J52" s="69">
        <v>0</v>
      </c>
      <c r="K52" s="69">
        <v>0</v>
      </c>
      <c r="L52" s="69"/>
      <c r="M52" s="69"/>
      <c r="N52" s="53">
        <f t="shared" si="4"/>
        <v>0</v>
      </c>
    </row>
    <row r="53" spans="1:18" ht="15.95" customHeight="1" x14ac:dyDescent="0.2">
      <c r="A53" s="52" t="s">
        <v>269</v>
      </c>
      <c r="B53" s="69">
        <v>0</v>
      </c>
      <c r="C53" s="69">
        <v>0</v>
      </c>
      <c r="D53" s="69">
        <v>0</v>
      </c>
      <c r="E53" s="69">
        <v>0</v>
      </c>
      <c r="F53" s="69">
        <v>0</v>
      </c>
      <c r="G53" s="69">
        <v>0</v>
      </c>
      <c r="H53" s="69">
        <v>0</v>
      </c>
      <c r="I53" s="69">
        <v>0</v>
      </c>
      <c r="J53" s="69">
        <v>0</v>
      </c>
      <c r="K53" s="69">
        <v>0</v>
      </c>
      <c r="L53" s="69"/>
      <c r="M53" s="69"/>
      <c r="N53" s="53">
        <f t="shared" ref="N53:N54" si="5">SUM(B53:M53)</f>
        <v>0</v>
      </c>
    </row>
    <row r="54" spans="1:18" ht="15.95" customHeight="1" x14ac:dyDescent="0.2">
      <c r="A54" s="52" t="s">
        <v>490</v>
      </c>
      <c r="B54" s="69">
        <v>3.0318770000000002</v>
      </c>
      <c r="C54" s="69">
        <v>0</v>
      </c>
      <c r="D54" s="69">
        <v>0</v>
      </c>
      <c r="E54" s="69">
        <v>0</v>
      </c>
      <c r="F54" s="69">
        <v>0</v>
      </c>
      <c r="G54" s="69">
        <v>0</v>
      </c>
      <c r="H54" s="69">
        <v>0</v>
      </c>
      <c r="I54" s="69">
        <v>0</v>
      </c>
      <c r="J54" s="69">
        <v>0</v>
      </c>
      <c r="K54" s="69">
        <v>0</v>
      </c>
      <c r="L54" s="69"/>
      <c r="M54" s="69"/>
      <c r="N54" s="53">
        <f t="shared" si="5"/>
        <v>3.0318770000000002</v>
      </c>
    </row>
    <row r="55" spans="1:18" ht="15.95" customHeight="1" x14ac:dyDescent="0.2">
      <c r="A55" s="54" t="s">
        <v>46</v>
      </c>
      <c r="B55" s="69">
        <v>0</v>
      </c>
      <c r="C55" s="69">
        <v>0</v>
      </c>
      <c r="D55" s="69">
        <v>0</v>
      </c>
      <c r="E55" s="69">
        <v>0</v>
      </c>
      <c r="F55" s="69">
        <v>0</v>
      </c>
      <c r="G55" s="69">
        <v>0</v>
      </c>
      <c r="H55" s="69">
        <v>0</v>
      </c>
      <c r="I55" s="69">
        <v>0</v>
      </c>
      <c r="J55" s="69">
        <v>0</v>
      </c>
      <c r="K55" s="69">
        <v>0</v>
      </c>
      <c r="L55" s="69"/>
      <c r="M55" s="69"/>
      <c r="N55" s="53">
        <f t="shared" si="4"/>
        <v>0</v>
      </c>
    </row>
    <row r="56" spans="1:18" ht="15.95" customHeight="1" x14ac:dyDescent="0.2">
      <c r="A56" s="55" t="s">
        <v>89</v>
      </c>
      <c r="B56" s="69">
        <v>3.1544349999999999</v>
      </c>
      <c r="C56" s="69">
        <v>0</v>
      </c>
      <c r="D56" s="69">
        <v>0</v>
      </c>
      <c r="E56" s="69">
        <v>0</v>
      </c>
      <c r="F56" s="69">
        <v>0</v>
      </c>
      <c r="G56" s="69">
        <v>2.693282</v>
      </c>
      <c r="H56" s="69">
        <v>0</v>
      </c>
      <c r="I56" s="69">
        <v>0</v>
      </c>
      <c r="J56" s="69">
        <v>0</v>
      </c>
      <c r="K56" s="69">
        <v>0</v>
      </c>
      <c r="L56" s="69"/>
      <c r="M56" s="69"/>
      <c r="N56" s="53">
        <f t="shared" si="4"/>
        <v>5.8477169999999994</v>
      </c>
    </row>
    <row r="57" spans="1:18" ht="15.95" customHeight="1" x14ac:dyDescent="0.2">
      <c r="A57" s="55" t="s">
        <v>47</v>
      </c>
      <c r="B57" s="69">
        <v>0</v>
      </c>
      <c r="C57" s="69">
        <v>0</v>
      </c>
      <c r="D57" s="69">
        <v>0</v>
      </c>
      <c r="E57" s="69">
        <v>0</v>
      </c>
      <c r="F57" s="69">
        <v>0</v>
      </c>
      <c r="G57" s="69">
        <v>0</v>
      </c>
      <c r="H57" s="69">
        <v>0</v>
      </c>
      <c r="I57" s="69">
        <v>0</v>
      </c>
      <c r="J57" s="69">
        <v>0</v>
      </c>
      <c r="K57" s="69">
        <v>0</v>
      </c>
      <c r="L57" s="69"/>
      <c r="M57" s="69"/>
      <c r="N57" s="53">
        <f t="shared" si="4"/>
        <v>0</v>
      </c>
    </row>
    <row r="58" spans="1:18" ht="15.95" customHeight="1" thickBot="1" x14ac:dyDescent="0.25">
      <c r="A58" s="52" t="s">
        <v>48</v>
      </c>
      <c r="B58" s="69">
        <v>0</v>
      </c>
      <c r="C58" s="69">
        <v>0</v>
      </c>
      <c r="D58" s="69">
        <v>0</v>
      </c>
      <c r="E58" s="69">
        <v>0</v>
      </c>
      <c r="F58" s="69">
        <v>0</v>
      </c>
      <c r="G58" s="69">
        <v>0</v>
      </c>
      <c r="H58" s="69">
        <v>0</v>
      </c>
      <c r="I58" s="69">
        <v>0</v>
      </c>
      <c r="J58" s="69">
        <v>0</v>
      </c>
      <c r="K58" s="69">
        <v>0</v>
      </c>
      <c r="L58" s="69"/>
      <c r="M58" s="69"/>
      <c r="N58" s="53">
        <f t="shared" si="4"/>
        <v>0</v>
      </c>
    </row>
    <row r="59" spans="1:18" s="42" customFormat="1" ht="15.95" customHeight="1" thickBot="1" x14ac:dyDescent="0.25">
      <c r="A59" s="94" t="s">
        <v>101</v>
      </c>
      <c r="B59" s="105">
        <f t="shared" ref="B59:M59" si="6">SUM(B46:B58)</f>
        <v>13.217411</v>
      </c>
      <c r="C59" s="106">
        <f t="shared" si="6"/>
        <v>5.6887970000000001</v>
      </c>
      <c r="D59" s="106">
        <f t="shared" si="6"/>
        <v>2.856843</v>
      </c>
      <c r="E59" s="106">
        <f t="shared" si="6"/>
        <v>3.2144620000000002</v>
      </c>
      <c r="F59" s="106">
        <f t="shared" si="6"/>
        <v>2.8111190000000001</v>
      </c>
      <c r="G59" s="106">
        <f t="shared" si="6"/>
        <v>4.8710849999999999</v>
      </c>
      <c r="H59" s="106">
        <f t="shared" si="6"/>
        <v>4.0783110000000002</v>
      </c>
      <c r="I59" s="106">
        <f t="shared" si="6"/>
        <v>2.8737560000000002</v>
      </c>
      <c r="J59" s="106">
        <f t="shared" si="6"/>
        <v>1.2350920000000001</v>
      </c>
      <c r="K59" s="106">
        <f t="shared" si="6"/>
        <v>0</v>
      </c>
      <c r="L59" s="106">
        <f t="shared" si="6"/>
        <v>0</v>
      </c>
      <c r="M59" s="106">
        <f t="shared" si="6"/>
        <v>0</v>
      </c>
      <c r="N59" s="141">
        <f>SUM(N46:N58)</f>
        <v>40.846876000000009</v>
      </c>
      <c r="O59" s="44"/>
      <c r="P59" s="41"/>
      <c r="Q59" s="80"/>
      <c r="R59" s="41"/>
    </row>
    <row r="61" spans="1:18" x14ac:dyDescent="0.2">
      <c r="A61" s="120" t="s">
        <v>313</v>
      </c>
    </row>
    <row r="62" spans="1:18" x14ac:dyDescent="0.2">
      <c r="A62" s="76"/>
    </row>
    <row r="65" spans="16:18" x14ac:dyDescent="0.2">
      <c r="P65" s="42"/>
      <c r="Q65" s="88"/>
      <c r="R65" s="42"/>
    </row>
  </sheetData>
  <sortState ref="A46:A54">
    <sortCondition ref="A45"/>
  </sortState>
  <printOptions horizontalCentered="1"/>
  <pageMargins left="0.5" right="0.5" top="0.5" bottom="0.5" header="0.5" footer="0.5"/>
  <pageSetup scale="60" orientation="landscape" r:id="rId1"/>
  <headerFooter alignWithMargins="0"/>
  <rowBreaks count="1" manualBreakCount="1">
    <brk id="59" max="1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84"/>
  <sheetViews>
    <sheetView workbookViewId="0"/>
  </sheetViews>
  <sheetFormatPr defaultColWidth="9.140625" defaultRowHeight="12.75" x14ac:dyDescent="0.2"/>
  <cols>
    <col min="1" max="1" width="12.42578125" style="2" customWidth="1"/>
    <col min="2" max="2" width="47.42578125" style="2" bestFit="1" customWidth="1"/>
    <col min="3" max="3" width="40.28515625" style="2" bestFit="1" customWidth="1"/>
    <col min="4" max="4" width="12.85546875" style="2" bestFit="1" customWidth="1"/>
    <col min="5" max="5" width="17.85546875" style="2" bestFit="1" customWidth="1"/>
    <col min="6" max="7" width="26.85546875" style="2" bestFit="1" customWidth="1"/>
    <col min="8" max="8" width="16" style="2" bestFit="1" customWidth="1"/>
    <col min="9" max="9" width="10.42578125" style="2" customWidth="1"/>
    <col min="10" max="13" width="9.140625" style="2"/>
    <col min="14" max="14" width="13.140625" style="2" bestFit="1" customWidth="1"/>
    <col min="15" max="16384" width="9.140625" style="2"/>
  </cols>
  <sheetData>
    <row r="1" spans="1:9" ht="12.75" customHeight="1" x14ac:dyDescent="0.2">
      <c r="A1" s="35" t="s">
        <v>0</v>
      </c>
    </row>
    <row r="2" spans="1:9" ht="12.75" customHeight="1" x14ac:dyDescent="0.2">
      <c r="A2" s="35" t="s">
        <v>59</v>
      </c>
    </row>
    <row r="3" spans="1:9" ht="12.75" customHeight="1" x14ac:dyDescent="0.2">
      <c r="A3" s="35" t="s">
        <v>247</v>
      </c>
    </row>
    <row r="4" spans="1:9" ht="12.75" customHeight="1" x14ac:dyDescent="0.2">
      <c r="A4" s="35" t="s">
        <v>57</v>
      </c>
    </row>
    <row r="5" spans="1:9" ht="12.75" customHeight="1" x14ac:dyDescent="0.2">
      <c r="A5" s="35" t="s">
        <v>67</v>
      </c>
    </row>
    <row r="6" spans="1:9" ht="12.75" customHeight="1" x14ac:dyDescent="0.2">
      <c r="A6" s="35" t="s">
        <v>11</v>
      </c>
    </row>
    <row r="7" spans="1:9" ht="12.75" customHeight="1" x14ac:dyDescent="0.2"/>
    <row r="8" spans="1:9" s="17" customFormat="1" ht="24" customHeight="1" x14ac:dyDescent="0.2">
      <c r="A8" s="125" t="s">
        <v>30</v>
      </c>
      <c r="B8" s="125"/>
      <c r="C8" s="125"/>
      <c r="D8" s="125"/>
      <c r="E8" s="125"/>
      <c r="F8" s="125"/>
      <c r="G8" s="125"/>
      <c r="H8" s="125"/>
      <c r="I8" s="125"/>
    </row>
    <row r="9" spans="1:9" ht="13.5" customHeight="1" thickBot="1" x14ac:dyDescent="0.3">
      <c r="A9" s="13"/>
      <c r="B9" s="13"/>
      <c r="C9" s="13"/>
      <c r="D9" s="13"/>
      <c r="E9" s="13"/>
      <c r="F9" s="13"/>
      <c r="G9" s="13"/>
      <c r="H9" s="13"/>
      <c r="I9" s="95" t="s">
        <v>94</v>
      </c>
    </row>
    <row r="10" spans="1:9" s="18" customFormat="1" ht="26.25" thickBot="1" x14ac:dyDescent="0.25">
      <c r="A10" s="134" t="s">
        <v>20</v>
      </c>
      <c r="B10" s="135" t="s">
        <v>1</v>
      </c>
      <c r="C10" s="135" t="s">
        <v>2</v>
      </c>
      <c r="D10" s="135" t="s">
        <v>21</v>
      </c>
      <c r="E10" s="135" t="s">
        <v>22</v>
      </c>
      <c r="F10" s="135" t="s">
        <v>3</v>
      </c>
      <c r="G10" s="135" t="s">
        <v>23</v>
      </c>
      <c r="H10" s="135" t="s">
        <v>73</v>
      </c>
      <c r="I10" s="136" t="s">
        <v>32</v>
      </c>
    </row>
    <row r="11" spans="1:9" s="32" customFormat="1" ht="15.95" customHeight="1" x14ac:dyDescent="0.2">
      <c r="A11" s="83">
        <v>43837</v>
      </c>
      <c r="B11" s="22" t="s">
        <v>490</v>
      </c>
      <c r="C11" s="23" t="s">
        <v>491</v>
      </c>
      <c r="D11" s="22" t="s">
        <v>492</v>
      </c>
      <c r="E11" s="22" t="s">
        <v>29</v>
      </c>
      <c r="F11" s="23" t="s">
        <v>356</v>
      </c>
      <c r="G11" s="22" t="s">
        <v>263</v>
      </c>
      <c r="H11" s="16">
        <v>3031877</v>
      </c>
      <c r="I11" s="121" t="s">
        <v>70</v>
      </c>
    </row>
    <row r="12" spans="1:9" s="32" customFormat="1" ht="15.95" customHeight="1" x14ac:dyDescent="0.2">
      <c r="A12" s="83">
        <v>43842</v>
      </c>
      <c r="B12" s="22" t="s">
        <v>290</v>
      </c>
      <c r="C12" s="23" t="s">
        <v>416</v>
      </c>
      <c r="D12" s="22" t="s">
        <v>289</v>
      </c>
      <c r="E12" s="22" t="s">
        <v>19</v>
      </c>
      <c r="F12" s="23" t="s">
        <v>93</v>
      </c>
      <c r="G12" s="22" t="s">
        <v>308</v>
      </c>
      <c r="H12" s="16">
        <v>1583689</v>
      </c>
      <c r="I12" s="121" t="s">
        <v>70</v>
      </c>
    </row>
    <row r="13" spans="1:9" s="32" customFormat="1" ht="15.95" customHeight="1" x14ac:dyDescent="0.2">
      <c r="A13" s="83">
        <v>43855</v>
      </c>
      <c r="B13" s="22" t="s">
        <v>488</v>
      </c>
      <c r="C13" s="22" t="s">
        <v>489</v>
      </c>
      <c r="D13" s="22" t="s">
        <v>487</v>
      </c>
      <c r="E13" s="22" t="s">
        <v>6</v>
      </c>
      <c r="F13" s="22" t="s">
        <v>195</v>
      </c>
      <c r="G13" s="22" t="s">
        <v>263</v>
      </c>
      <c r="H13" s="16">
        <v>3154435</v>
      </c>
      <c r="I13" s="121" t="s">
        <v>70</v>
      </c>
    </row>
    <row r="14" spans="1:9" s="32" customFormat="1" ht="15.95" customHeight="1" x14ac:dyDescent="0.2">
      <c r="A14" s="83">
        <v>43898</v>
      </c>
      <c r="B14" s="22" t="s">
        <v>290</v>
      </c>
      <c r="C14" s="22" t="s">
        <v>416</v>
      </c>
      <c r="D14" s="22" t="s">
        <v>289</v>
      </c>
      <c r="E14" s="22" t="s">
        <v>6</v>
      </c>
      <c r="F14" s="22" t="s">
        <v>93</v>
      </c>
      <c r="G14" s="22" t="s">
        <v>308</v>
      </c>
      <c r="H14" s="16">
        <v>2856843</v>
      </c>
      <c r="I14" s="121"/>
    </row>
    <row r="15" spans="1:9" s="32" customFormat="1" ht="15.95" customHeight="1" x14ac:dyDescent="0.2">
      <c r="A15" s="83">
        <v>43924</v>
      </c>
      <c r="B15" s="22" t="s">
        <v>522</v>
      </c>
      <c r="C15" s="22" t="s">
        <v>523</v>
      </c>
      <c r="D15" s="22" t="s">
        <v>524</v>
      </c>
      <c r="E15" s="22" t="s">
        <v>6</v>
      </c>
      <c r="F15" s="22" t="s">
        <v>205</v>
      </c>
      <c r="G15" s="22" t="s">
        <v>263</v>
      </c>
      <c r="H15" s="16">
        <v>3214462</v>
      </c>
      <c r="I15" s="121" t="s">
        <v>70</v>
      </c>
    </row>
    <row r="16" spans="1:9" s="32" customFormat="1" ht="15.95" customHeight="1" x14ac:dyDescent="0.2">
      <c r="A16" s="83">
        <v>43988</v>
      </c>
      <c r="B16" s="22" t="s">
        <v>522</v>
      </c>
      <c r="C16" s="22" t="s">
        <v>523</v>
      </c>
      <c r="D16" s="22" t="s">
        <v>524</v>
      </c>
      <c r="E16" s="22" t="s">
        <v>6</v>
      </c>
      <c r="F16" s="22" t="s">
        <v>382</v>
      </c>
      <c r="G16" s="22" t="s">
        <v>263</v>
      </c>
      <c r="H16" s="16">
        <v>2177803</v>
      </c>
      <c r="I16" s="121"/>
    </row>
    <row r="17" spans="1:16" s="32" customFormat="1" ht="15.95" customHeight="1" x14ac:dyDescent="0.2">
      <c r="A17" s="83">
        <v>43993</v>
      </c>
      <c r="B17" s="22" t="s">
        <v>89</v>
      </c>
      <c r="C17" s="22" t="s">
        <v>489</v>
      </c>
      <c r="D17" s="22" t="s">
        <v>535</v>
      </c>
      <c r="E17" s="22" t="s">
        <v>19</v>
      </c>
      <c r="F17" s="22" t="s">
        <v>90</v>
      </c>
      <c r="G17" s="22" t="s">
        <v>307</v>
      </c>
      <c r="H17" s="16">
        <v>2693282</v>
      </c>
      <c r="I17" s="121" t="s">
        <v>70</v>
      </c>
    </row>
    <row r="18" spans="1:16" s="32" customFormat="1" ht="15.95" customHeight="1" x14ac:dyDescent="0.2">
      <c r="A18" s="83">
        <v>44038</v>
      </c>
      <c r="B18" s="22" t="s">
        <v>290</v>
      </c>
      <c r="C18" s="22" t="s">
        <v>416</v>
      </c>
      <c r="D18" s="22" t="s">
        <v>540</v>
      </c>
      <c r="E18" s="22" t="s">
        <v>6</v>
      </c>
      <c r="F18" s="22" t="s">
        <v>93</v>
      </c>
      <c r="G18" s="22" t="s">
        <v>308</v>
      </c>
      <c r="H18" s="16">
        <v>1245339</v>
      </c>
      <c r="I18" s="121" t="s">
        <v>70</v>
      </c>
    </row>
    <row r="19" spans="1:16" s="32" customFormat="1" ht="15.95" customHeight="1" x14ac:dyDescent="0.2">
      <c r="A19" s="83">
        <v>44049</v>
      </c>
      <c r="B19" s="22" t="s">
        <v>522</v>
      </c>
      <c r="C19" s="22" t="s">
        <v>523</v>
      </c>
      <c r="D19" s="22" t="s">
        <v>524</v>
      </c>
      <c r="E19" s="22" t="s">
        <v>6</v>
      </c>
      <c r="F19" s="22" t="s">
        <v>486</v>
      </c>
      <c r="G19" s="22" t="s">
        <v>263</v>
      </c>
      <c r="H19" s="16">
        <v>2873756</v>
      </c>
      <c r="I19" s="121" t="s">
        <v>70</v>
      </c>
    </row>
    <row r="20" spans="1:16" s="32" customFormat="1" ht="15.95" customHeight="1" thickBot="1" x14ac:dyDescent="0.25">
      <c r="A20" s="83">
        <v>44083</v>
      </c>
      <c r="B20" s="22" t="s">
        <v>290</v>
      </c>
      <c r="C20" s="22" t="s">
        <v>416</v>
      </c>
      <c r="D20" s="22" t="s">
        <v>540</v>
      </c>
      <c r="E20" s="22" t="s">
        <v>6</v>
      </c>
      <c r="F20" s="22" t="s">
        <v>93</v>
      </c>
      <c r="G20" s="22" t="s">
        <v>308</v>
      </c>
      <c r="H20" s="16">
        <v>1235092</v>
      </c>
      <c r="I20" s="121"/>
    </row>
    <row r="21" spans="1:16" s="32" customFormat="1" ht="15.95" customHeight="1" thickBot="1" x14ac:dyDescent="0.25">
      <c r="A21" s="161" t="s">
        <v>446</v>
      </c>
      <c r="B21" s="57"/>
      <c r="C21" s="57"/>
      <c r="D21" s="57"/>
      <c r="E21" s="57"/>
      <c r="F21" s="57"/>
      <c r="G21" s="63"/>
      <c r="H21" s="142">
        <f>SUM(H11:H20)</f>
        <v>24066578</v>
      </c>
      <c r="I21" s="59"/>
    </row>
    <row r="22" spans="1:16" s="32" customFormat="1" ht="12.75" customHeight="1" x14ac:dyDescent="0.2">
      <c r="A22" s="3"/>
      <c r="B22" s="3"/>
      <c r="C22" s="3"/>
      <c r="D22" s="3"/>
      <c r="E22" s="3"/>
      <c r="F22" s="3"/>
      <c r="G22" s="19"/>
      <c r="H22" s="38"/>
      <c r="I22" s="3"/>
      <c r="J22" s="33"/>
      <c r="K22" s="33"/>
      <c r="L22" s="33"/>
      <c r="M22" s="33"/>
    </row>
    <row r="23" spans="1:16" s="32" customFormat="1" ht="12.75" customHeight="1" x14ac:dyDescent="0.2">
      <c r="A23" s="25"/>
      <c r="B23" s="25"/>
      <c r="C23" s="25"/>
      <c r="D23" s="25"/>
      <c r="E23" s="25"/>
      <c r="F23" s="25"/>
      <c r="G23" s="25"/>
      <c r="H23" s="25"/>
      <c r="I23" s="25"/>
      <c r="J23" s="33"/>
      <c r="K23" s="33"/>
      <c r="L23" s="33"/>
      <c r="M23" s="33"/>
    </row>
    <row r="24" spans="1:16" s="30" customFormat="1" ht="13.5" customHeight="1" x14ac:dyDescent="0.2">
      <c r="A24" s="181" t="s">
        <v>105</v>
      </c>
      <c r="B24" s="181"/>
      <c r="C24" s="181"/>
      <c r="D24" s="181"/>
      <c r="E24" s="181"/>
      <c r="F24" s="181"/>
      <c r="G24" s="181"/>
      <c r="H24" s="181"/>
      <c r="I24" s="181"/>
    </row>
    <row r="25" spans="1:16" s="30" customFormat="1" ht="13.5" customHeight="1" x14ac:dyDescent="0.2">
      <c r="A25" s="181" t="s">
        <v>98</v>
      </c>
      <c r="B25" s="181"/>
      <c r="C25" s="181"/>
      <c r="D25" s="181"/>
      <c r="E25" s="181"/>
      <c r="F25" s="181"/>
      <c r="G25" s="181"/>
      <c r="H25" s="181"/>
      <c r="I25" s="181"/>
    </row>
    <row r="26" spans="1:16" s="30" customFormat="1" ht="15" customHeight="1" x14ac:dyDescent="0.2">
      <c r="A26" s="25"/>
      <c r="B26" s="25"/>
      <c r="C26" s="25"/>
      <c r="D26" s="25"/>
      <c r="E26" s="25"/>
      <c r="F26" s="25"/>
      <c r="G26" s="25"/>
      <c r="H26" s="25"/>
      <c r="I26" s="25"/>
    </row>
    <row r="27" spans="1:16" s="30" customFormat="1" ht="15" customHeight="1" x14ac:dyDescent="0.2">
      <c r="A27" s="25"/>
      <c r="B27" s="25"/>
      <c r="C27" s="25"/>
      <c r="D27" s="25"/>
      <c r="E27" s="25"/>
      <c r="F27" s="25"/>
      <c r="G27" s="25"/>
      <c r="H27" s="25"/>
      <c r="I27" s="25"/>
      <c r="J27" s="33"/>
      <c r="K27" s="33"/>
      <c r="L27" s="33"/>
      <c r="M27" s="33"/>
    </row>
    <row r="28" spans="1:16" s="30" customFormat="1" ht="21.75" x14ac:dyDescent="0.2">
      <c r="A28" s="125" t="s">
        <v>31</v>
      </c>
      <c r="B28" s="125"/>
      <c r="C28" s="125"/>
      <c r="D28" s="125"/>
      <c r="E28" s="125"/>
      <c r="F28" s="125"/>
      <c r="G28" s="125"/>
      <c r="H28" s="125"/>
      <c r="I28" s="125"/>
      <c r="J28" s="33"/>
      <c r="K28" s="33"/>
      <c r="L28" s="33"/>
      <c r="M28" s="33"/>
    </row>
    <row r="29" spans="1:16" s="30" customFormat="1" ht="13.5" thickBot="1" x14ac:dyDescent="0.25">
      <c r="A29" s="1"/>
      <c r="B29" s="1"/>
      <c r="C29" s="1"/>
      <c r="D29" s="1"/>
      <c r="E29" s="1"/>
      <c r="F29" s="1"/>
      <c r="G29" s="1"/>
      <c r="H29" s="1"/>
      <c r="I29" s="97" t="s">
        <v>95</v>
      </c>
      <c r="J29" s="33"/>
      <c r="K29" s="33"/>
      <c r="L29" s="33"/>
      <c r="M29" s="33"/>
    </row>
    <row r="30" spans="1:16" s="30" customFormat="1" ht="26.25" thickBot="1" x14ac:dyDescent="0.25">
      <c r="A30" s="134" t="s">
        <v>20</v>
      </c>
      <c r="B30" s="135" t="s">
        <v>1</v>
      </c>
      <c r="C30" s="135" t="s">
        <v>2</v>
      </c>
      <c r="D30" s="135" t="s">
        <v>21</v>
      </c>
      <c r="E30" s="135" t="s">
        <v>22</v>
      </c>
      <c r="F30" s="135" t="s">
        <v>3</v>
      </c>
      <c r="G30" s="135" t="s">
        <v>23</v>
      </c>
      <c r="H30" s="135" t="s">
        <v>73</v>
      </c>
      <c r="I30" s="136" t="s">
        <v>32</v>
      </c>
      <c r="J30" s="26"/>
      <c r="K30" s="25"/>
      <c r="L30" s="25"/>
      <c r="M30" s="23"/>
      <c r="N30" s="22"/>
      <c r="O30" s="28"/>
      <c r="P30" s="39"/>
    </row>
    <row r="31" spans="1:16" s="32" customFormat="1" ht="15.95" customHeight="1" x14ac:dyDescent="0.2">
      <c r="A31" s="83">
        <v>43836</v>
      </c>
      <c r="B31" s="22" t="s">
        <v>290</v>
      </c>
      <c r="C31" s="23" t="s">
        <v>310</v>
      </c>
      <c r="D31" s="22" t="s">
        <v>378</v>
      </c>
      <c r="E31" s="22" t="s">
        <v>6</v>
      </c>
      <c r="F31" s="23" t="s">
        <v>176</v>
      </c>
      <c r="G31" s="22" t="s">
        <v>308</v>
      </c>
      <c r="H31" s="16">
        <v>2785832</v>
      </c>
      <c r="I31" s="121"/>
    </row>
    <row r="32" spans="1:16" s="32" customFormat="1" ht="15.95" customHeight="1" x14ac:dyDescent="0.2">
      <c r="A32" s="83">
        <v>43853</v>
      </c>
      <c r="B32" s="22" t="s">
        <v>290</v>
      </c>
      <c r="C32" s="23" t="s">
        <v>310</v>
      </c>
      <c r="D32" s="22" t="s">
        <v>378</v>
      </c>
      <c r="E32" s="22" t="s">
        <v>6</v>
      </c>
      <c r="F32" s="23" t="s">
        <v>228</v>
      </c>
      <c r="G32" s="22" t="s">
        <v>308</v>
      </c>
      <c r="H32" s="16">
        <v>2661578</v>
      </c>
      <c r="I32" s="121"/>
    </row>
    <row r="33" spans="1:16" s="32" customFormat="1" ht="15.95" customHeight="1" x14ac:dyDescent="0.2">
      <c r="A33" s="83">
        <v>43863</v>
      </c>
      <c r="B33" s="22" t="s">
        <v>290</v>
      </c>
      <c r="C33" s="23" t="s">
        <v>310</v>
      </c>
      <c r="D33" s="22" t="s">
        <v>378</v>
      </c>
      <c r="E33" s="22" t="s">
        <v>6</v>
      </c>
      <c r="F33" s="23" t="s">
        <v>176</v>
      </c>
      <c r="G33" s="22" t="s">
        <v>308</v>
      </c>
      <c r="H33" s="16">
        <v>2845711</v>
      </c>
      <c r="I33" s="121"/>
    </row>
    <row r="34" spans="1:16" s="32" customFormat="1" ht="15.95" customHeight="1" x14ac:dyDescent="0.2">
      <c r="A34" s="83">
        <v>43881</v>
      </c>
      <c r="B34" s="22" t="s">
        <v>290</v>
      </c>
      <c r="C34" s="23" t="s">
        <v>310</v>
      </c>
      <c r="D34" s="22" t="s">
        <v>378</v>
      </c>
      <c r="E34" s="22" t="s">
        <v>6</v>
      </c>
      <c r="F34" s="23" t="s">
        <v>176</v>
      </c>
      <c r="G34" s="22" t="s">
        <v>308</v>
      </c>
      <c r="H34" s="16">
        <v>2843086</v>
      </c>
      <c r="I34" s="121"/>
    </row>
    <row r="35" spans="1:16" s="32" customFormat="1" ht="15.95" customHeight="1" x14ac:dyDescent="0.2">
      <c r="A35" s="83">
        <v>43959</v>
      </c>
      <c r="B35" s="22" t="s">
        <v>290</v>
      </c>
      <c r="C35" s="23" t="s">
        <v>310</v>
      </c>
      <c r="D35" s="22" t="s">
        <v>378</v>
      </c>
      <c r="E35" s="22" t="s">
        <v>6</v>
      </c>
      <c r="F35" s="23" t="s">
        <v>127</v>
      </c>
      <c r="G35" s="22" t="s">
        <v>308</v>
      </c>
      <c r="H35" s="16">
        <v>2811119</v>
      </c>
      <c r="I35" s="121"/>
    </row>
    <row r="36" spans="1:16" s="32" customFormat="1" ht="15.95" customHeight="1" thickBot="1" x14ac:dyDescent="0.25">
      <c r="A36" s="83">
        <v>44022</v>
      </c>
      <c r="B36" s="22" t="s">
        <v>290</v>
      </c>
      <c r="C36" s="23" t="s">
        <v>310</v>
      </c>
      <c r="D36" s="22" t="s">
        <v>378</v>
      </c>
      <c r="E36" s="22" t="s">
        <v>6</v>
      </c>
      <c r="F36" s="23" t="s">
        <v>127</v>
      </c>
      <c r="G36" s="22" t="s">
        <v>308</v>
      </c>
      <c r="H36" s="16">
        <v>2832972</v>
      </c>
      <c r="I36" s="121"/>
    </row>
    <row r="37" spans="1:16" s="30" customFormat="1" ht="15.95" customHeight="1" thickBot="1" x14ac:dyDescent="0.25">
      <c r="A37" s="161" t="s">
        <v>447</v>
      </c>
      <c r="B37" s="60"/>
      <c r="C37" s="60"/>
      <c r="D37" s="60"/>
      <c r="E37" s="60"/>
      <c r="F37" s="64"/>
      <c r="G37" s="63"/>
      <c r="H37" s="142">
        <f>SUM(H31:H36)</f>
        <v>16780298</v>
      </c>
      <c r="I37" s="65"/>
      <c r="J37" s="26"/>
      <c r="K37" s="25"/>
      <c r="L37" s="25"/>
      <c r="M37" s="23"/>
      <c r="N37" s="22"/>
      <c r="O37" s="28"/>
      <c r="P37" s="39"/>
    </row>
    <row r="38" spans="1:16" s="30" customFormat="1" ht="12.75" customHeight="1" thickBot="1" x14ac:dyDescent="0.25">
      <c r="A38" s="4"/>
      <c r="B38" s="4"/>
      <c r="C38" s="4"/>
      <c r="D38" s="4"/>
      <c r="E38" s="4"/>
      <c r="F38" s="7"/>
      <c r="G38" s="19"/>
      <c r="H38" s="38"/>
      <c r="I38" s="2"/>
      <c r="J38" s="26"/>
      <c r="K38" s="25"/>
      <c r="L38" s="25"/>
      <c r="M38" s="23"/>
      <c r="N38" s="22"/>
      <c r="O38" s="28"/>
      <c r="P38" s="39"/>
    </row>
    <row r="39" spans="1:16" s="30" customFormat="1" ht="15.95" customHeight="1" thickBot="1" x14ac:dyDescent="0.25">
      <c r="A39" s="20"/>
      <c r="B39" s="20"/>
      <c r="C39" s="20"/>
      <c r="D39" s="20"/>
      <c r="E39" s="20"/>
      <c r="F39" s="2"/>
      <c r="G39" s="21" t="s">
        <v>33</v>
      </c>
      <c r="H39" s="142">
        <f>SUM(H37+H21)</f>
        <v>40846876</v>
      </c>
      <c r="I39" s="20"/>
    </row>
    <row r="40" spans="1:16" s="30" customFormat="1" ht="13.5" customHeight="1" x14ac:dyDescent="0.2">
      <c r="A40" s="181" t="s">
        <v>119</v>
      </c>
      <c r="B40" s="181"/>
      <c r="C40" s="181"/>
      <c r="D40" s="181"/>
      <c r="E40" s="181"/>
      <c r="F40" s="181"/>
      <c r="G40" s="181"/>
      <c r="H40" s="181"/>
      <c r="I40" s="181"/>
    </row>
    <row r="41" spans="1:16" s="30" customFormat="1" ht="13.5" customHeight="1" x14ac:dyDescent="0.2">
      <c r="A41" s="181" t="s">
        <v>120</v>
      </c>
      <c r="B41" s="181"/>
      <c r="C41" s="181"/>
      <c r="D41" s="181"/>
      <c r="E41" s="181"/>
      <c r="F41" s="181"/>
      <c r="G41" s="181"/>
      <c r="H41" s="181"/>
      <c r="I41" s="181"/>
    </row>
    <row r="42" spans="1:16" s="17" customFormat="1" x14ac:dyDescent="0.2">
      <c r="A42" s="181" t="s">
        <v>121</v>
      </c>
      <c r="B42" s="181"/>
      <c r="C42" s="181"/>
      <c r="D42" s="181"/>
      <c r="E42" s="181"/>
      <c r="F42" s="181"/>
      <c r="G42" s="181"/>
      <c r="H42" s="181"/>
      <c r="I42" s="181"/>
      <c r="K42" s="66"/>
    </row>
    <row r="43" spans="1:16" s="17" customFormat="1" ht="12.75" customHeight="1" x14ac:dyDescent="0.2">
      <c r="A43" s="2"/>
      <c r="B43" s="80"/>
      <c r="C43" s="2"/>
      <c r="D43" s="2"/>
      <c r="E43" s="2"/>
      <c r="F43" s="2"/>
      <c r="G43" s="2"/>
      <c r="H43" s="28"/>
      <c r="I43" s="2"/>
    </row>
    <row r="44" spans="1:16" x14ac:dyDescent="0.2">
      <c r="B44" s="81"/>
      <c r="H44" s="28"/>
    </row>
    <row r="46" spans="1:16" s="32" customFormat="1" ht="15.95" customHeight="1" x14ac:dyDescent="0.2">
      <c r="A46" s="3"/>
      <c r="B46" s="3"/>
      <c r="C46" s="3"/>
      <c r="D46" s="3"/>
      <c r="E46" s="3"/>
      <c r="F46" s="3"/>
      <c r="G46" s="3"/>
      <c r="H46" s="7"/>
      <c r="I46" s="2"/>
    </row>
    <row r="47" spans="1:16" s="32" customFormat="1" ht="15.95" customHeight="1" x14ac:dyDescent="0.2">
      <c r="A47" s="2"/>
      <c r="B47" s="2"/>
      <c r="C47" s="2"/>
      <c r="D47" s="2"/>
      <c r="E47" s="2"/>
      <c r="F47" s="2"/>
      <c r="G47" s="2"/>
      <c r="H47" s="2"/>
      <c r="I47" s="11"/>
    </row>
    <row r="48" spans="1:16" s="32" customFormat="1" ht="15.95" customHeight="1" x14ac:dyDescent="0.2">
      <c r="A48" s="11"/>
      <c r="B48" s="11"/>
      <c r="C48" s="11"/>
      <c r="D48" s="11"/>
      <c r="E48" s="11"/>
      <c r="F48" s="11"/>
      <c r="G48" s="11"/>
      <c r="H48" s="15"/>
      <c r="I48" s="2"/>
    </row>
    <row r="49" spans="1:16" s="32" customFormat="1" ht="15.95" customHeight="1" x14ac:dyDescent="0.2">
      <c r="A49" s="2"/>
      <c r="B49" s="2"/>
      <c r="C49" s="2"/>
      <c r="D49" s="2"/>
      <c r="E49" s="2"/>
      <c r="F49" s="2"/>
      <c r="G49" s="2"/>
      <c r="H49" s="104"/>
      <c r="I49" s="2"/>
    </row>
    <row r="50" spans="1:16" s="32" customFormat="1" ht="15.95" customHeight="1" x14ac:dyDescent="0.2">
      <c r="A50" s="2"/>
      <c r="B50" s="2"/>
      <c r="C50" s="2"/>
      <c r="D50" s="2"/>
      <c r="E50" s="2"/>
      <c r="F50" s="2"/>
      <c r="G50" s="2"/>
      <c r="H50" s="2"/>
      <c r="I50" s="2"/>
    </row>
    <row r="51" spans="1:16" s="32" customFormat="1" ht="15.95" customHeight="1" x14ac:dyDescent="0.2">
      <c r="A51" s="9"/>
      <c r="B51" s="9"/>
      <c r="C51" s="9"/>
      <c r="D51" s="9"/>
      <c r="E51" s="9"/>
      <c r="F51" s="9"/>
      <c r="G51" s="9"/>
      <c r="H51" s="9"/>
      <c r="I51" s="2"/>
    </row>
    <row r="52" spans="1:16" s="32" customFormat="1" ht="15.95" customHeight="1" x14ac:dyDescent="0.2">
      <c r="A52" s="2"/>
      <c r="B52" s="2"/>
      <c r="C52" s="2"/>
      <c r="D52" s="2"/>
      <c r="E52" s="2"/>
      <c r="F52" s="2"/>
      <c r="G52" s="2"/>
      <c r="H52" s="2"/>
      <c r="I52" s="2"/>
      <c r="N52" s="73"/>
    </row>
    <row r="53" spans="1:16" s="32" customFormat="1" ht="15.95" customHeight="1" x14ac:dyDescent="0.2">
      <c r="A53" s="2"/>
      <c r="B53" s="2"/>
      <c r="C53" s="2"/>
      <c r="D53" s="2"/>
      <c r="E53" s="2"/>
      <c r="F53" s="2"/>
      <c r="G53" s="2"/>
      <c r="H53" s="2"/>
      <c r="I53" s="2"/>
      <c r="N53" s="73"/>
    </row>
    <row r="54" spans="1:16" s="32" customFormat="1" ht="15.95" customHeight="1" x14ac:dyDescent="0.2">
      <c r="A54" s="2"/>
      <c r="B54" s="2"/>
      <c r="C54" s="2"/>
      <c r="D54" s="2"/>
      <c r="E54" s="2"/>
      <c r="F54" s="2"/>
      <c r="G54" s="2"/>
      <c r="H54" s="2"/>
      <c r="I54" s="2"/>
      <c r="N54" s="73"/>
    </row>
    <row r="55" spans="1:16" s="32" customFormat="1" ht="15.95" customHeight="1" x14ac:dyDescent="0.2">
      <c r="A55" s="2"/>
      <c r="B55" s="2"/>
      <c r="C55" s="2"/>
      <c r="D55" s="2"/>
      <c r="E55" s="2"/>
      <c r="F55" s="2"/>
      <c r="G55" s="2"/>
      <c r="H55" s="2"/>
      <c r="I55" s="2"/>
    </row>
    <row r="56" spans="1:16" s="32" customFormat="1" ht="15.95" customHeight="1" x14ac:dyDescent="0.2">
      <c r="A56" s="2"/>
      <c r="B56" s="2"/>
      <c r="C56" s="2"/>
      <c r="D56" s="2"/>
      <c r="E56" s="2"/>
      <c r="F56" s="2"/>
      <c r="G56" s="2"/>
      <c r="H56" s="2"/>
      <c r="I56" s="2"/>
    </row>
    <row r="57" spans="1:16" s="32" customFormat="1" ht="15.95" customHeight="1" x14ac:dyDescent="0.2">
      <c r="A57" s="2"/>
      <c r="B57" s="2"/>
      <c r="C57" s="2"/>
      <c r="D57" s="2"/>
      <c r="E57" s="2"/>
      <c r="F57" s="2"/>
      <c r="G57" s="2"/>
      <c r="H57" s="2"/>
      <c r="I57" s="2"/>
    </row>
    <row r="58" spans="1:16" s="32" customFormat="1" ht="15.95" customHeight="1" x14ac:dyDescent="0.2">
      <c r="A58" s="2"/>
      <c r="B58" s="2"/>
      <c r="C58" s="2"/>
      <c r="D58" s="2"/>
      <c r="E58" s="2"/>
      <c r="F58" s="2"/>
      <c r="G58" s="2"/>
      <c r="H58" s="2"/>
      <c r="I58" s="2"/>
    </row>
    <row r="59" spans="1:16" s="32" customFormat="1" ht="15.95" customHeight="1" x14ac:dyDescent="0.2">
      <c r="A59" s="2"/>
      <c r="B59" s="2"/>
      <c r="C59" s="2"/>
      <c r="D59" s="2"/>
      <c r="E59" s="2"/>
      <c r="F59" s="2"/>
      <c r="G59" s="2"/>
      <c r="H59" s="2"/>
      <c r="I59" s="2"/>
    </row>
    <row r="60" spans="1:16" s="32" customFormat="1" ht="15.95" customHeight="1" x14ac:dyDescent="0.2">
      <c r="A60" s="2"/>
      <c r="B60" s="2"/>
      <c r="C60" s="2"/>
      <c r="D60" s="2"/>
      <c r="E60" s="2"/>
      <c r="F60" s="2"/>
      <c r="G60" s="2"/>
      <c r="H60" s="2"/>
      <c r="I60" s="2"/>
      <c r="J60" s="2"/>
      <c r="K60" s="2"/>
      <c r="L60" s="2"/>
      <c r="M60" s="2"/>
      <c r="N60" s="2"/>
    </row>
    <row r="61" spans="1:16" s="32" customFormat="1" ht="15.95" customHeight="1" x14ac:dyDescent="0.2">
      <c r="A61" s="2"/>
      <c r="B61" s="2"/>
      <c r="C61" s="2"/>
      <c r="D61" s="2"/>
      <c r="E61" s="2"/>
      <c r="F61" s="2"/>
      <c r="G61" s="2"/>
      <c r="H61" s="2"/>
      <c r="I61" s="2"/>
      <c r="J61" s="2"/>
      <c r="K61" s="2"/>
      <c r="L61" s="2"/>
      <c r="M61" s="2"/>
      <c r="N61" s="2"/>
      <c r="O61" s="2"/>
      <c r="P61" s="2"/>
    </row>
    <row r="62" spans="1:16" s="32" customFormat="1" ht="15.95" customHeight="1" x14ac:dyDescent="0.2">
      <c r="A62" s="2"/>
      <c r="B62" s="2"/>
      <c r="C62" s="2"/>
      <c r="D62" s="2"/>
      <c r="E62" s="2"/>
      <c r="F62" s="2"/>
      <c r="G62" s="2"/>
      <c r="H62" s="2"/>
      <c r="I62" s="2"/>
      <c r="J62" s="2"/>
      <c r="K62" s="2"/>
      <c r="L62" s="2"/>
      <c r="M62" s="2"/>
      <c r="N62" s="2"/>
      <c r="O62" s="2"/>
      <c r="P62" s="2"/>
    </row>
    <row r="63" spans="1:16" ht="15.95" customHeight="1" x14ac:dyDescent="0.2">
      <c r="J63" s="20"/>
      <c r="K63" s="20"/>
      <c r="L63" s="20"/>
      <c r="M63" s="20"/>
      <c r="N63" s="20"/>
    </row>
    <row r="64" spans="1:16" ht="15.95" customHeight="1" x14ac:dyDescent="0.2">
      <c r="O64" s="20"/>
      <c r="P64" s="20"/>
    </row>
    <row r="65" spans="17:16375" ht="16.5" customHeight="1" x14ac:dyDescent="0.2">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c r="EQ65" s="20"/>
      <c r="ER65" s="20"/>
      <c r="ES65" s="20"/>
      <c r="ET65" s="20"/>
      <c r="EU65" s="20"/>
      <c r="EV65" s="20"/>
      <c r="EW65" s="20"/>
      <c r="EX65" s="20"/>
      <c r="EY65" s="20"/>
      <c r="EZ65" s="20"/>
      <c r="FA65" s="20"/>
      <c r="FB65" s="20"/>
      <c r="FC65" s="20"/>
      <c r="FD65" s="20"/>
      <c r="FE65" s="20"/>
      <c r="FF65" s="20"/>
      <c r="FG65" s="20"/>
      <c r="FH65" s="20"/>
      <c r="FI65" s="20"/>
      <c r="FJ65" s="20"/>
      <c r="FK65" s="20"/>
      <c r="FL65" s="20"/>
      <c r="FM65" s="20"/>
      <c r="FN65" s="20"/>
      <c r="FO65" s="20"/>
      <c r="FP65" s="20"/>
      <c r="FQ65" s="20"/>
      <c r="FR65" s="20"/>
      <c r="FS65" s="20"/>
      <c r="FT65" s="20"/>
      <c r="FU65" s="20"/>
      <c r="FV65" s="20"/>
      <c r="FW65" s="20"/>
      <c r="FX65" s="20"/>
      <c r="FY65" s="20"/>
      <c r="FZ65" s="20"/>
      <c r="GA65" s="20"/>
      <c r="GB65" s="20"/>
      <c r="GC65" s="20"/>
      <c r="GD65" s="20"/>
      <c r="GE65" s="20"/>
      <c r="GF65" s="20"/>
      <c r="GG65" s="20"/>
      <c r="GH65" s="20"/>
      <c r="GI65" s="20"/>
      <c r="GJ65" s="20"/>
      <c r="GK65" s="20"/>
      <c r="GL65" s="20"/>
      <c r="GM65" s="20"/>
      <c r="GN65" s="20"/>
      <c r="GO65" s="20"/>
      <c r="GP65" s="20"/>
      <c r="GQ65" s="20"/>
      <c r="GR65" s="20"/>
      <c r="GS65" s="20"/>
      <c r="GT65" s="20"/>
      <c r="GU65" s="20"/>
      <c r="GV65" s="20"/>
      <c r="GW65" s="20"/>
      <c r="GX65" s="20"/>
      <c r="GY65" s="20"/>
      <c r="GZ65" s="20"/>
      <c r="HA65" s="20"/>
      <c r="HB65" s="20"/>
      <c r="HC65" s="20"/>
      <c r="HD65" s="20"/>
      <c r="HE65" s="20"/>
      <c r="HF65" s="20"/>
      <c r="HG65" s="20"/>
      <c r="HH65" s="20"/>
      <c r="HI65" s="20"/>
      <c r="HJ65" s="20"/>
      <c r="HK65" s="20"/>
      <c r="HL65" s="20"/>
      <c r="HM65" s="20"/>
      <c r="HN65" s="20"/>
      <c r="HO65" s="20"/>
      <c r="HP65" s="20"/>
      <c r="HQ65" s="20"/>
      <c r="HR65" s="20"/>
      <c r="HS65" s="20"/>
      <c r="HT65" s="20"/>
      <c r="HU65" s="20"/>
      <c r="HV65" s="20"/>
      <c r="HW65" s="20"/>
      <c r="HX65" s="20"/>
      <c r="HY65" s="20"/>
      <c r="HZ65" s="20"/>
      <c r="IA65" s="20"/>
      <c r="IB65" s="20"/>
      <c r="IC65" s="20"/>
      <c r="ID65" s="20"/>
      <c r="IE65" s="20"/>
      <c r="IF65" s="20"/>
      <c r="IG65" s="20"/>
      <c r="IH65" s="20"/>
      <c r="II65" s="20"/>
      <c r="IJ65" s="20"/>
      <c r="IK65" s="20"/>
      <c r="IL65" s="20"/>
      <c r="IM65" s="20"/>
      <c r="IN65" s="20"/>
      <c r="IO65" s="20"/>
      <c r="IP65" s="20"/>
      <c r="IQ65" s="20"/>
      <c r="IR65" s="20"/>
      <c r="IS65" s="20"/>
      <c r="IT65" s="20"/>
      <c r="IU65" s="20"/>
      <c r="IV65" s="20"/>
      <c r="IW65" s="20"/>
      <c r="IX65" s="20"/>
      <c r="IY65" s="20"/>
      <c r="IZ65" s="20"/>
      <c r="JA65" s="20"/>
      <c r="JB65" s="20"/>
      <c r="JC65" s="20"/>
      <c r="JD65" s="20"/>
      <c r="JE65" s="20"/>
      <c r="JF65" s="20"/>
      <c r="JG65" s="20"/>
      <c r="JH65" s="20"/>
      <c r="JI65" s="20"/>
      <c r="JJ65" s="20"/>
      <c r="JK65" s="20"/>
      <c r="JL65" s="20"/>
      <c r="JM65" s="20"/>
      <c r="JN65" s="20"/>
      <c r="JO65" s="20"/>
      <c r="JP65" s="20"/>
      <c r="JQ65" s="20"/>
      <c r="JR65" s="20"/>
      <c r="JS65" s="20"/>
      <c r="JT65" s="20"/>
      <c r="JU65" s="20"/>
      <c r="JV65" s="20"/>
      <c r="JW65" s="20"/>
      <c r="JX65" s="20"/>
      <c r="JY65" s="20"/>
      <c r="JZ65" s="20"/>
      <c r="KA65" s="20"/>
      <c r="KB65" s="20"/>
      <c r="KC65" s="20"/>
      <c r="KD65" s="20"/>
      <c r="KE65" s="20"/>
      <c r="KF65" s="20"/>
      <c r="KG65" s="20"/>
      <c r="KH65" s="20"/>
      <c r="KI65" s="20"/>
      <c r="KJ65" s="20"/>
      <c r="KK65" s="20"/>
      <c r="KL65" s="20"/>
      <c r="KM65" s="20"/>
      <c r="KN65" s="20"/>
      <c r="KO65" s="20"/>
      <c r="KP65" s="20"/>
      <c r="KQ65" s="20"/>
      <c r="KR65" s="20"/>
      <c r="KS65" s="20"/>
      <c r="KT65" s="20"/>
      <c r="KU65" s="20"/>
      <c r="KV65" s="20"/>
      <c r="KW65" s="20"/>
      <c r="KX65" s="20"/>
      <c r="KY65" s="20"/>
      <c r="KZ65" s="20"/>
      <c r="LA65" s="20"/>
      <c r="LB65" s="20"/>
      <c r="LC65" s="20"/>
      <c r="LD65" s="20"/>
      <c r="LE65" s="20"/>
      <c r="LF65" s="20"/>
      <c r="LG65" s="20"/>
      <c r="LH65" s="20"/>
      <c r="LI65" s="20"/>
      <c r="LJ65" s="20"/>
      <c r="LK65" s="20"/>
      <c r="LL65" s="20"/>
      <c r="LM65" s="20"/>
      <c r="LN65" s="20"/>
      <c r="LO65" s="20"/>
      <c r="LP65" s="20"/>
      <c r="LQ65" s="20"/>
      <c r="LR65" s="20"/>
      <c r="LS65" s="20"/>
      <c r="LT65" s="20"/>
      <c r="LU65" s="20"/>
      <c r="LV65" s="20"/>
      <c r="LW65" s="20"/>
      <c r="LX65" s="20"/>
      <c r="LY65" s="20"/>
      <c r="LZ65" s="20"/>
      <c r="MA65" s="20"/>
      <c r="MB65" s="20"/>
      <c r="MC65" s="20"/>
      <c r="MD65" s="20"/>
      <c r="ME65" s="20"/>
      <c r="MF65" s="20"/>
      <c r="MG65" s="20"/>
      <c r="MH65" s="20"/>
      <c r="MI65" s="20"/>
      <c r="MJ65" s="20"/>
      <c r="MK65" s="20"/>
      <c r="ML65" s="20"/>
      <c r="MM65" s="20"/>
      <c r="MN65" s="20"/>
      <c r="MO65" s="20"/>
      <c r="MP65" s="20"/>
      <c r="MQ65" s="20"/>
      <c r="MR65" s="20"/>
      <c r="MS65" s="20"/>
      <c r="MT65" s="20"/>
      <c r="MU65" s="20"/>
      <c r="MV65" s="20"/>
      <c r="MW65" s="20"/>
      <c r="MX65" s="20"/>
      <c r="MY65" s="20"/>
      <c r="MZ65" s="20"/>
      <c r="NA65" s="20"/>
      <c r="NB65" s="20"/>
      <c r="NC65" s="20"/>
      <c r="ND65" s="20"/>
      <c r="NE65" s="20"/>
      <c r="NF65" s="20"/>
      <c r="NG65" s="20"/>
      <c r="NH65" s="20"/>
      <c r="NI65" s="20"/>
      <c r="NJ65" s="20"/>
      <c r="NK65" s="20"/>
      <c r="NL65" s="20"/>
      <c r="NM65" s="20"/>
      <c r="NN65" s="20"/>
      <c r="NO65" s="20"/>
      <c r="NP65" s="20"/>
      <c r="NQ65" s="20"/>
      <c r="NR65" s="20"/>
      <c r="NS65" s="20"/>
      <c r="NT65" s="20"/>
      <c r="NU65" s="20"/>
      <c r="NV65" s="20"/>
      <c r="NW65" s="20"/>
      <c r="NX65" s="20"/>
      <c r="NY65" s="20"/>
      <c r="NZ65" s="20"/>
      <c r="OA65" s="20"/>
      <c r="OB65" s="20"/>
      <c r="OC65" s="20"/>
      <c r="OD65" s="20"/>
      <c r="OE65" s="20"/>
      <c r="OF65" s="20"/>
      <c r="OG65" s="20"/>
      <c r="OH65" s="20"/>
      <c r="OI65" s="20"/>
      <c r="OJ65" s="20"/>
      <c r="OK65" s="20"/>
      <c r="OL65" s="20"/>
      <c r="OM65" s="20"/>
      <c r="ON65" s="20"/>
      <c r="OO65" s="20"/>
      <c r="OP65" s="20"/>
      <c r="OQ65" s="20"/>
      <c r="OR65" s="20"/>
      <c r="OS65" s="20"/>
      <c r="OT65" s="20"/>
      <c r="OU65" s="20"/>
      <c r="OV65" s="20"/>
      <c r="OW65" s="20"/>
      <c r="OX65" s="20"/>
      <c r="OY65" s="20"/>
      <c r="OZ65" s="20"/>
      <c r="PA65" s="20"/>
      <c r="PB65" s="20"/>
      <c r="PC65" s="20"/>
      <c r="PD65" s="20"/>
      <c r="PE65" s="20"/>
      <c r="PF65" s="20"/>
      <c r="PG65" s="20"/>
      <c r="PH65" s="20"/>
      <c r="PI65" s="20"/>
      <c r="PJ65" s="20"/>
      <c r="PK65" s="20"/>
      <c r="PL65" s="20"/>
      <c r="PM65" s="20"/>
      <c r="PN65" s="20"/>
      <c r="PO65" s="20"/>
      <c r="PP65" s="20"/>
      <c r="PQ65" s="20"/>
      <c r="PR65" s="20"/>
      <c r="PS65" s="20"/>
      <c r="PT65" s="20"/>
      <c r="PU65" s="20"/>
      <c r="PV65" s="20"/>
      <c r="PW65" s="20"/>
      <c r="PX65" s="20"/>
      <c r="PY65" s="20"/>
      <c r="PZ65" s="20"/>
      <c r="QA65" s="20"/>
      <c r="QB65" s="20"/>
      <c r="QC65" s="20"/>
      <c r="QD65" s="20"/>
      <c r="QE65" s="20"/>
      <c r="QF65" s="20"/>
      <c r="QG65" s="20"/>
      <c r="QH65" s="20"/>
      <c r="QI65" s="20"/>
      <c r="QJ65" s="20"/>
      <c r="QK65" s="20"/>
      <c r="QL65" s="20"/>
      <c r="QM65" s="20"/>
      <c r="QN65" s="20"/>
      <c r="QO65" s="20"/>
      <c r="QP65" s="20"/>
      <c r="QQ65" s="20"/>
      <c r="QR65" s="20"/>
      <c r="QS65" s="20"/>
      <c r="QT65" s="20"/>
      <c r="QU65" s="20"/>
      <c r="QV65" s="20"/>
      <c r="QW65" s="20"/>
      <c r="QX65" s="20"/>
      <c r="QY65" s="20"/>
      <c r="QZ65" s="20"/>
      <c r="RA65" s="20"/>
      <c r="RB65" s="20"/>
      <c r="RC65" s="20"/>
      <c r="RD65" s="20"/>
      <c r="RE65" s="20"/>
      <c r="RF65" s="20"/>
      <c r="RG65" s="20"/>
      <c r="RH65" s="20"/>
      <c r="RI65" s="20"/>
      <c r="RJ65" s="20"/>
      <c r="RK65" s="20"/>
      <c r="RL65" s="20"/>
      <c r="RM65" s="20"/>
      <c r="RN65" s="20"/>
      <c r="RO65" s="20"/>
      <c r="RP65" s="20"/>
      <c r="RQ65" s="20"/>
      <c r="RR65" s="20"/>
      <c r="RS65" s="20"/>
      <c r="RT65" s="20"/>
      <c r="RU65" s="20"/>
      <c r="RV65" s="20"/>
      <c r="RW65" s="20"/>
      <c r="RX65" s="20"/>
      <c r="RY65" s="20"/>
      <c r="RZ65" s="20"/>
      <c r="SA65" s="20"/>
      <c r="SB65" s="20"/>
      <c r="SC65" s="20"/>
      <c r="SD65" s="20"/>
      <c r="SE65" s="20"/>
      <c r="SF65" s="20"/>
      <c r="SG65" s="20"/>
      <c r="SH65" s="20"/>
      <c r="SI65" s="20"/>
      <c r="SJ65" s="20"/>
      <c r="SK65" s="20"/>
      <c r="SL65" s="20"/>
      <c r="SM65" s="20"/>
      <c r="SN65" s="20"/>
      <c r="SO65" s="20"/>
      <c r="SP65" s="20"/>
      <c r="SQ65" s="20"/>
      <c r="SR65" s="20"/>
      <c r="SS65" s="20"/>
      <c r="ST65" s="20"/>
      <c r="SU65" s="20"/>
      <c r="SV65" s="20"/>
      <c r="SW65" s="20"/>
      <c r="SX65" s="20"/>
      <c r="SY65" s="20"/>
      <c r="SZ65" s="20"/>
      <c r="TA65" s="20"/>
      <c r="TB65" s="20"/>
      <c r="TC65" s="20"/>
      <c r="TD65" s="20"/>
      <c r="TE65" s="20"/>
      <c r="TF65" s="20"/>
      <c r="TG65" s="20"/>
      <c r="TH65" s="20"/>
      <c r="TI65" s="20"/>
      <c r="TJ65" s="20"/>
      <c r="TK65" s="20"/>
      <c r="TL65" s="20"/>
      <c r="TM65" s="20"/>
      <c r="TN65" s="20"/>
      <c r="TO65" s="20"/>
      <c r="TP65" s="20"/>
      <c r="TQ65" s="20"/>
      <c r="TR65" s="20"/>
      <c r="TS65" s="20"/>
      <c r="TT65" s="20"/>
      <c r="TU65" s="20"/>
      <c r="TV65" s="20"/>
      <c r="TW65" s="20"/>
      <c r="TX65" s="20"/>
      <c r="TY65" s="20"/>
      <c r="TZ65" s="20"/>
      <c r="UA65" s="20"/>
      <c r="UB65" s="20"/>
      <c r="UC65" s="20"/>
      <c r="UD65" s="20"/>
      <c r="UE65" s="20"/>
      <c r="UF65" s="20"/>
      <c r="UG65" s="20"/>
      <c r="UH65" s="20"/>
      <c r="UI65" s="20"/>
      <c r="UJ65" s="20"/>
      <c r="UK65" s="20"/>
      <c r="UL65" s="20"/>
      <c r="UM65" s="20"/>
      <c r="UN65" s="20"/>
      <c r="UO65" s="20"/>
      <c r="UP65" s="20"/>
      <c r="UQ65" s="20"/>
      <c r="UR65" s="20"/>
      <c r="US65" s="20"/>
      <c r="UT65" s="20"/>
      <c r="UU65" s="20"/>
      <c r="UV65" s="20"/>
      <c r="UW65" s="20"/>
      <c r="UX65" s="20"/>
      <c r="UY65" s="20"/>
      <c r="UZ65" s="20"/>
      <c r="VA65" s="20"/>
      <c r="VB65" s="20"/>
      <c r="VC65" s="20"/>
      <c r="VD65" s="20"/>
      <c r="VE65" s="20"/>
      <c r="VF65" s="20"/>
      <c r="VG65" s="20"/>
      <c r="VH65" s="20"/>
      <c r="VI65" s="20"/>
      <c r="VJ65" s="20"/>
      <c r="VK65" s="20"/>
      <c r="VL65" s="20"/>
      <c r="VM65" s="20"/>
      <c r="VN65" s="20"/>
      <c r="VO65" s="20"/>
      <c r="VP65" s="20"/>
      <c r="VQ65" s="20"/>
      <c r="VR65" s="20"/>
      <c r="VS65" s="20"/>
      <c r="VT65" s="20"/>
      <c r="VU65" s="20"/>
      <c r="VV65" s="20"/>
      <c r="VW65" s="20"/>
      <c r="VX65" s="20"/>
      <c r="VY65" s="20"/>
      <c r="VZ65" s="20"/>
      <c r="WA65" s="20"/>
      <c r="WB65" s="20"/>
      <c r="WC65" s="20"/>
      <c r="WD65" s="20"/>
      <c r="WE65" s="20"/>
      <c r="WF65" s="20"/>
      <c r="WG65" s="20"/>
      <c r="WH65" s="20"/>
      <c r="WI65" s="20"/>
      <c r="WJ65" s="20"/>
      <c r="WK65" s="20"/>
      <c r="WL65" s="20"/>
      <c r="WM65" s="20"/>
      <c r="WN65" s="20"/>
      <c r="WO65" s="20"/>
      <c r="WP65" s="20"/>
      <c r="WQ65" s="20"/>
      <c r="WR65" s="20"/>
      <c r="WS65" s="20"/>
      <c r="WT65" s="20"/>
      <c r="WU65" s="20"/>
      <c r="WV65" s="20"/>
      <c r="WW65" s="20"/>
      <c r="WX65" s="20"/>
      <c r="WY65" s="20"/>
      <c r="WZ65" s="20"/>
      <c r="XA65" s="20"/>
      <c r="XB65" s="20"/>
      <c r="XC65" s="20"/>
      <c r="XD65" s="20"/>
      <c r="XE65" s="20"/>
      <c r="XF65" s="20"/>
      <c r="XG65" s="20"/>
      <c r="XH65" s="20"/>
      <c r="XI65" s="20"/>
      <c r="XJ65" s="20"/>
      <c r="XK65" s="20"/>
      <c r="XL65" s="20"/>
      <c r="XM65" s="20"/>
      <c r="XN65" s="20"/>
      <c r="XO65" s="20"/>
      <c r="XP65" s="20"/>
      <c r="XQ65" s="20"/>
      <c r="XR65" s="20"/>
      <c r="XS65" s="20"/>
      <c r="XT65" s="20"/>
      <c r="XU65" s="20"/>
      <c r="XV65" s="20"/>
      <c r="XW65" s="20"/>
      <c r="XX65" s="20"/>
      <c r="XY65" s="20"/>
      <c r="XZ65" s="20"/>
      <c r="YA65" s="20"/>
      <c r="YB65" s="20"/>
      <c r="YC65" s="20"/>
      <c r="YD65" s="20"/>
      <c r="YE65" s="20"/>
      <c r="YF65" s="20"/>
      <c r="YG65" s="20"/>
      <c r="YH65" s="20"/>
      <c r="YI65" s="20"/>
      <c r="YJ65" s="20"/>
      <c r="YK65" s="20"/>
      <c r="YL65" s="20"/>
      <c r="YM65" s="20"/>
      <c r="YN65" s="20"/>
      <c r="YO65" s="20"/>
      <c r="YP65" s="20"/>
      <c r="YQ65" s="20"/>
      <c r="YR65" s="20"/>
      <c r="YS65" s="20"/>
      <c r="YT65" s="20"/>
      <c r="YU65" s="20"/>
      <c r="YV65" s="20"/>
      <c r="YW65" s="20"/>
      <c r="YX65" s="20"/>
      <c r="YY65" s="20"/>
      <c r="YZ65" s="20"/>
      <c r="ZA65" s="20"/>
      <c r="ZB65" s="20"/>
      <c r="ZC65" s="20"/>
      <c r="ZD65" s="20"/>
      <c r="ZE65" s="20"/>
      <c r="ZF65" s="20"/>
      <c r="ZG65" s="20"/>
      <c r="ZH65" s="20"/>
      <c r="ZI65" s="20"/>
      <c r="ZJ65" s="20"/>
      <c r="ZK65" s="20"/>
      <c r="ZL65" s="20"/>
      <c r="ZM65" s="20"/>
      <c r="ZN65" s="20"/>
      <c r="ZO65" s="20"/>
      <c r="ZP65" s="20"/>
      <c r="ZQ65" s="20"/>
      <c r="ZR65" s="20"/>
      <c r="ZS65" s="20"/>
      <c r="ZT65" s="20"/>
      <c r="ZU65" s="20"/>
      <c r="ZV65" s="20"/>
      <c r="ZW65" s="20"/>
      <c r="ZX65" s="20"/>
      <c r="ZY65" s="20"/>
      <c r="ZZ65" s="20"/>
      <c r="AAA65" s="20"/>
      <c r="AAB65" s="20"/>
      <c r="AAC65" s="20"/>
      <c r="AAD65" s="20"/>
      <c r="AAE65" s="20"/>
      <c r="AAF65" s="20"/>
      <c r="AAG65" s="20"/>
      <c r="AAH65" s="20"/>
      <c r="AAI65" s="20"/>
      <c r="AAJ65" s="20"/>
      <c r="AAK65" s="20"/>
      <c r="AAL65" s="20"/>
      <c r="AAM65" s="20"/>
      <c r="AAN65" s="20"/>
      <c r="AAO65" s="20"/>
      <c r="AAP65" s="20"/>
      <c r="AAQ65" s="20"/>
      <c r="AAR65" s="20"/>
      <c r="AAS65" s="20"/>
      <c r="AAT65" s="20"/>
      <c r="AAU65" s="20"/>
      <c r="AAV65" s="20"/>
      <c r="AAW65" s="20"/>
      <c r="AAX65" s="20"/>
      <c r="AAY65" s="20"/>
      <c r="AAZ65" s="20"/>
      <c r="ABA65" s="20"/>
      <c r="ABB65" s="20"/>
      <c r="ABC65" s="20"/>
      <c r="ABD65" s="20"/>
      <c r="ABE65" s="20"/>
      <c r="ABF65" s="20"/>
      <c r="ABG65" s="20"/>
      <c r="ABH65" s="20"/>
      <c r="ABI65" s="20"/>
      <c r="ABJ65" s="20"/>
      <c r="ABK65" s="20"/>
      <c r="ABL65" s="20"/>
      <c r="ABM65" s="20"/>
      <c r="ABN65" s="20"/>
      <c r="ABO65" s="20"/>
      <c r="ABP65" s="20"/>
      <c r="ABQ65" s="20"/>
      <c r="ABR65" s="20"/>
      <c r="ABS65" s="20"/>
      <c r="ABT65" s="20"/>
      <c r="ABU65" s="20"/>
      <c r="ABV65" s="20"/>
      <c r="ABW65" s="20"/>
      <c r="ABX65" s="20"/>
      <c r="ABY65" s="20"/>
      <c r="ABZ65" s="20"/>
      <c r="ACA65" s="20"/>
      <c r="ACB65" s="20"/>
      <c r="ACC65" s="20"/>
      <c r="ACD65" s="20"/>
      <c r="ACE65" s="20"/>
      <c r="ACF65" s="20"/>
      <c r="ACG65" s="20"/>
      <c r="ACH65" s="20"/>
      <c r="ACI65" s="20"/>
      <c r="ACJ65" s="20"/>
      <c r="ACK65" s="20"/>
      <c r="ACL65" s="20"/>
      <c r="ACM65" s="20"/>
      <c r="ACN65" s="20"/>
      <c r="ACO65" s="20"/>
      <c r="ACP65" s="20"/>
      <c r="ACQ65" s="20"/>
      <c r="ACR65" s="20"/>
      <c r="ACS65" s="20"/>
      <c r="ACT65" s="20"/>
      <c r="ACU65" s="20"/>
      <c r="ACV65" s="20"/>
      <c r="ACW65" s="20"/>
      <c r="ACX65" s="20"/>
      <c r="ACY65" s="20"/>
      <c r="ACZ65" s="20"/>
      <c r="ADA65" s="20"/>
      <c r="ADB65" s="20"/>
      <c r="ADC65" s="20"/>
      <c r="ADD65" s="20"/>
      <c r="ADE65" s="20"/>
      <c r="ADF65" s="20"/>
      <c r="ADG65" s="20"/>
      <c r="ADH65" s="20"/>
      <c r="ADI65" s="20"/>
      <c r="ADJ65" s="20"/>
      <c r="ADK65" s="20"/>
      <c r="ADL65" s="20"/>
      <c r="ADM65" s="20"/>
      <c r="ADN65" s="20"/>
      <c r="ADO65" s="20"/>
      <c r="ADP65" s="20"/>
      <c r="ADQ65" s="20"/>
      <c r="ADR65" s="20"/>
      <c r="ADS65" s="20"/>
      <c r="ADT65" s="20"/>
      <c r="ADU65" s="20"/>
      <c r="ADV65" s="20"/>
      <c r="ADW65" s="20"/>
      <c r="ADX65" s="20"/>
      <c r="ADY65" s="20"/>
      <c r="ADZ65" s="20"/>
      <c r="AEA65" s="20"/>
      <c r="AEB65" s="20"/>
      <c r="AEC65" s="20"/>
      <c r="AED65" s="20"/>
      <c r="AEE65" s="20"/>
      <c r="AEF65" s="20"/>
      <c r="AEG65" s="20"/>
      <c r="AEH65" s="20"/>
      <c r="AEI65" s="20"/>
      <c r="AEJ65" s="20"/>
      <c r="AEK65" s="20"/>
      <c r="AEL65" s="20"/>
      <c r="AEM65" s="20"/>
      <c r="AEN65" s="20"/>
      <c r="AEO65" s="20"/>
      <c r="AEP65" s="20"/>
      <c r="AEQ65" s="20"/>
      <c r="AER65" s="20"/>
      <c r="AES65" s="20"/>
      <c r="AET65" s="20"/>
      <c r="AEU65" s="20"/>
      <c r="AEV65" s="20"/>
      <c r="AEW65" s="20"/>
      <c r="AEX65" s="20"/>
      <c r="AEY65" s="20"/>
      <c r="AEZ65" s="20"/>
      <c r="AFA65" s="20"/>
      <c r="AFB65" s="20"/>
      <c r="AFC65" s="20"/>
      <c r="AFD65" s="20"/>
      <c r="AFE65" s="20"/>
      <c r="AFF65" s="20"/>
      <c r="AFG65" s="20"/>
      <c r="AFH65" s="20"/>
      <c r="AFI65" s="20"/>
      <c r="AFJ65" s="20"/>
      <c r="AFK65" s="20"/>
      <c r="AFL65" s="20"/>
      <c r="AFM65" s="20"/>
      <c r="AFN65" s="20"/>
      <c r="AFO65" s="20"/>
      <c r="AFP65" s="20"/>
      <c r="AFQ65" s="20"/>
      <c r="AFR65" s="20"/>
      <c r="AFS65" s="20"/>
      <c r="AFT65" s="20"/>
      <c r="AFU65" s="20"/>
      <c r="AFV65" s="20"/>
      <c r="AFW65" s="20"/>
      <c r="AFX65" s="20"/>
      <c r="AFY65" s="20"/>
      <c r="AFZ65" s="20"/>
      <c r="AGA65" s="20"/>
      <c r="AGB65" s="20"/>
      <c r="AGC65" s="20"/>
      <c r="AGD65" s="20"/>
      <c r="AGE65" s="20"/>
      <c r="AGF65" s="20"/>
      <c r="AGG65" s="20"/>
      <c r="AGH65" s="20"/>
      <c r="AGI65" s="20"/>
      <c r="AGJ65" s="20"/>
      <c r="AGK65" s="20"/>
      <c r="AGL65" s="20"/>
      <c r="AGM65" s="20"/>
      <c r="AGN65" s="20"/>
      <c r="AGO65" s="20"/>
      <c r="AGP65" s="20"/>
      <c r="AGQ65" s="20"/>
      <c r="AGR65" s="20"/>
      <c r="AGS65" s="20"/>
      <c r="AGT65" s="20"/>
      <c r="AGU65" s="20"/>
      <c r="AGV65" s="20"/>
      <c r="AGW65" s="20"/>
      <c r="AGX65" s="20"/>
      <c r="AGY65" s="20"/>
      <c r="AGZ65" s="20"/>
      <c r="AHA65" s="20"/>
      <c r="AHB65" s="20"/>
      <c r="AHC65" s="20"/>
      <c r="AHD65" s="20"/>
      <c r="AHE65" s="20"/>
      <c r="AHF65" s="20"/>
      <c r="AHG65" s="20"/>
      <c r="AHH65" s="20"/>
      <c r="AHI65" s="20"/>
      <c r="AHJ65" s="20"/>
      <c r="AHK65" s="20"/>
      <c r="AHL65" s="20"/>
      <c r="AHM65" s="20"/>
      <c r="AHN65" s="20"/>
      <c r="AHO65" s="20"/>
      <c r="AHP65" s="20"/>
      <c r="AHQ65" s="20"/>
      <c r="AHR65" s="20"/>
      <c r="AHS65" s="20"/>
      <c r="AHT65" s="20"/>
      <c r="AHU65" s="20"/>
      <c r="AHV65" s="20"/>
      <c r="AHW65" s="20"/>
      <c r="AHX65" s="20"/>
      <c r="AHY65" s="20"/>
      <c r="AHZ65" s="20"/>
      <c r="AIA65" s="20"/>
      <c r="AIB65" s="20"/>
      <c r="AIC65" s="20"/>
      <c r="AID65" s="20"/>
      <c r="AIE65" s="20"/>
      <c r="AIF65" s="20"/>
      <c r="AIG65" s="20"/>
      <c r="AIH65" s="20"/>
      <c r="AII65" s="20"/>
      <c r="AIJ65" s="20"/>
      <c r="AIK65" s="20"/>
      <c r="AIL65" s="20"/>
      <c r="AIM65" s="20"/>
      <c r="AIN65" s="20"/>
      <c r="AIO65" s="20"/>
      <c r="AIP65" s="20"/>
      <c r="AIQ65" s="20"/>
      <c r="AIR65" s="20"/>
      <c r="AIS65" s="20"/>
      <c r="AIT65" s="20"/>
      <c r="AIU65" s="20"/>
      <c r="AIV65" s="20"/>
      <c r="AIW65" s="20"/>
      <c r="AIX65" s="20"/>
      <c r="AIY65" s="20"/>
      <c r="AIZ65" s="20"/>
      <c r="AJA65" s="20"/>
      <c r="AJB65" s="20"/>
      <c r="AJC65" s="20"/>
      <c r="AJD65" s="20"/>
      <c r="AJE65" s="20"/>
      <c r="AJF65" s="20"/>
      <c r="AJG65" s="20"/>
      <c r="AJH65" s="20"/>
      <c r="AJI65" s="20"/>
      <c r="AJJ65" s="20"/>
      <c r="AJK65" s="20"/>
      <c r="AJL65" s="20"/>
      <c r="AJM65" s="20"/>
      <c r="AJN65" s="20"/>
      <c r="AJO65" s="20"/>
      <c r="AJP65" s="20"/>
      <c r="AJQ65" s="20"/>
      <c r="AJR65" s="20"/>
      <c r="AJS65" s="20"/>
      <c r="AJT65" s="20"/>
      <c r="AJU65" s="20"/>
      <c r="AJV65" s="20"/>
      <c r="AJW65" s="20"/>
      <c r="AJX65" s="20"/>
      <c r="AJY65" s="20"/>
      <c r="AJZ65" s="20"/>
      <c r="AKA65" s="20"/>
      <c r="AKB65" s="20"/>
      <c r="AKC65" s="20"/>
      <c r="AKD65" s="20"/>
      <c r="AKE65" s="20"/>
      <c r="AKF65" s="20"/>
      <c r="AKG65" s="20"/>
      <c r="AKH65" s="20"/>
      <c r="AKI65" s="20"/>
      <c r="AKJ65" s="20"/>
      <c r="AKK65" s="20"/>
      <c r="AKL65" s="20"/>
      <c r="AKM65" s="20"/>
      <c r="AKN65" s="20"/>
      <c r="AKO65" s="20"/>
      <c r="AKP65" s="20"/>
      <c r="AKQ65" s="20"/>
      <c r="AKR65" s="20"/>
      <c r="AKS65" s="20"/>
      <c r="AKT65" s="20"/>
      <c r="AKU65" s="20"/>
      <c r="AKV65" s="20"/>
      <c r="AKW65" s="20"/>
      <c r="AKX65" s="20"/>
      <c r="AKY65" s="20"/>
      <c r="AKZ65" s="20"/>
      <c r="ALA65" s="20"/>
      <c r="ALB65" s="20"/>
      <c r="ALC65" s="20"/>
      <c r="ALD65" s="20"/>
      <c r="ALE65" s="20"/>
      <c r="ALF65" s="20"/>
      <c r="ALG65" s="20"/>
      <c r="ALH65" s="20"/>
      <c r="ALI65" s="20"/>
      <c r="ALJ65" s="20"/>
      <c r="ALK65" s="20"/>
      <c r="ALL65" s="20"/>
      <c r="ALM65" s="20"/>
      <c r="ALN65" s="20"/>
      <c r="ALO65" s="20"/>
      <c r="ALP65" s="20"/>
      <c r="ALQ65" s="20"/>
      <c r="ALR65" s="20"/>
      <c r="ALS65" s="20"/>
      <c r="ALT65" s="20"/>
      <c r="ALU65" s="20"/>
      <c r="ALV65" s="20"/>
      <c r="ALW65" s="20"/>
      <c r="ALX65" s="20"/>
      <c r="ALY65" s="20"/>
      <c r="ALZ65" s="20"/>
      <c r="AMA65" s="20"/>
      <c r="AMB65" s="20"/>
      <c r="AMC65" s="20"/>
      <c r="AMD65" s="20"/>
      <c r="AME65" s="20"/>
      <c r="AMF65" s="20"/>
      <c r="AMG65" s="20"/>
      <c r="AMH65" s="20"/>
      <c r="AMI65" s="20"/>
      <c r="AMJ65" s="20"/>
      <c r="AMK65" s="20"/>
      <c r="AML65" s="20"/>
      <c r="AMM65" s="20"/>
      <c r="AMN65" s="20"/>
      <c r="AMO65" s="20"/>
      <c r="AMP65" s="20"/>
      <c r="AMQ65" s="20"/>
      <c r="AMR65" s="20"/>
      <c r="AMS65" s="20"/>
      <c r="AMT65" s="20"/>
      <c r="AMU65" s="20"/>
      <c r="AMV65" s="20"/>
      <c r="AMW65" s="20"/>
      <c r="AMX65" s="20"/>
      <c r="AMY65" s="20"/>
      <c r="AMZ65" s="20"/>
      <c r="ANA65" s="20"/>
      <c r="ANB65" s="20"/>
      <c r="ANC65" s="20"/>
      <c r="AND65" s="20"/>
      <c r="ANE65" s="20"/>
      <c r="ANF65" s="20"/>
      <c r="ANG65" s="20"/>
      <c r="ANH65" s="20"/>
      <c r="ANI65" s="20"/>
      <c r="ANJ65" s="20"/>
      <c r="ANK65" s="20"/>
      <c r="ANL65" s="20"/>
      <c r="ANM65" s="20"/>
      <c r="ANN65" s="20"/>
      <c r="ANO65" s="20"/>
      <c r="ANP65" s="20"/>
      <c r="ANQ65" s="20"/>
      <c r="ANR65" s="20"/>
      <c r="ANS65" s="20"/>
      <c r="ANT65" s="20"/>
      <c r="ANU65" s="20"/>
      <c r="ANV65" s="20"/>
      <c r="ANW65" s="20"/>
      <c r="ANX65" s="20"/>
      <c r="ANY65" s="20"/>
      <c r="ANZ65" s="20"/>
      <c r="AOA65" s="20"/>
      <c r="AOB65" s="20"/>
      <c r="AOC65" s="20"/>
      <c r="AOD65" s="20"/>
      <c r="AOE65" s="20"/>
      <c r="AOF65" s="20"/>
      <c r="AOG65" s="20"/>
      <c r="AOH65" s="20"/>
      <c r="AOI65" s="20"/>
      <c r="AOJ65" s="20"/>
      <c r="AOK65" s="20"/>
      <c r="AOL65" s="20"/>
      <c r="AOM65" s="20"/>
      <c r="AON65" s="20"/>
      <c r="AOO65" s="20"/>
      <c r="AOP65" s="20"/>
      <c r="AOQ65" s="20"/>
      <c r="AOR65" s="20"/>
      <c r="AOS65" s="20"/>
      <c r="AOT65" s="20"/>
      <c r="AOU65" s="20"/>
      <c r="AOV65" s="20"/>
      <c r="AOW65" s="20"/>
      <c r="AOX65" s="20"/>
      <c r="AOY65" s="20"/>
      <c r="AOZ65" s="20"/>
      <c r="APA65" s="20"/>
      <c r="APB65" s="20"/>
      <c r="APC65" s="20"/>
      <c r="APD65" s="20"/>
      <c r="APE65" s="20"/>
      <c r="APF65" s="20"/>
      <c r="APG65" s="20"/>
      <c r="APH65" s="20"/>
      <c r="API65" s="20"/>
      <c r="APJ65" s="20"/>
      <c r="APK65" s="20"/>
      <c r="APL65" s="20"/>
      <c r="APM65" s="20"/>
      <c r="APN65" s="20"/>
      <c r="APO65" s="20"/>
      <c r="APP65" s="20"/>
      <c r="APQ65" s="20"/>
      <c r="APR65" s="20"/>
      <c r="APS65" s="20"/>
      <c r="APT65" s="20"/>
      <c r="APU65" s="20"/>
      <c r="APV65" s="20"/>
      <c r="APW65" s="20"/>
      <c r="APX65" s="20"/>
      <c r="APY65" s="20"/>
      <c r="APZ65" s="20"/>
      <c r="AQA65" s="20"/>
      <c r="AQB65" s="20"/>
      <c r="AQC65" s="20"/>
      <c r="AQD65" s="20"/>
      <c r="AQE65" s="20"/>
      <c r="AQF65" s="20"/>
      <c r="AQG65" s="20"/>
      <c r="AQH65" s="20"/>
      <c r="AQI65" s="20"/>
      <c r="AQJ65" s="20"/>
      <c r="AQK65" s="20"/>
      <c r="AQL65" s="20"/>
      <c r="AQM65" s="20"/>
      <c r="AQN65" s="20"/>
      <c r="AQO65" s="20"/>
      <c r="AQP65" s="20"/>
      <c r="AQQ65" s="20"/>
      <c r="AQR65" s="20"/>
      <c r="AQS65" s="20"/>
      <c r="AQT65" s="20"/>
      <c r="AQU65" s="20"/>
      <c r="AQV65" s="20"/>
      <c r="AQW65" s="20"/>
      <c r="AQX65" s="20"/>
      <c r="AQY65" s="20"/>
      <c r="AQZ65" s="20"/>
      <c r="ARA65" s="20"/>
      <c r="ARB65" s="20"/>
      <c r="ARC65" s="20"/>
      <c r="ARD65" s="20"/>
      <c r="ARE65" s="20"/>
      <c r="ARF65" s="20"/>
      <c r="ARG65" s="20"/>
      <c r="ARH65" s="20"/>
      <c r="ARI65" s="20"/>
      <c r="ARJ65" s="20"/>
      <c r="ARK65" s="20"/>
      <c r="ARL65" s="20"/>
      <c r="ARM65" s="20"/>
      <c r="ARN65" s="20"/>
      <c r="ARO65" s="20"/>
      <c r="ARP65" s="20"/>
      <c r="ARQ65" s="20"/>
      <c r="ARR65" s="20"/>
      <c r="ARS65" s="20"/>
      <c r="ART65" s="20"/>
      <c r="ARU65" s="20"/>
      <c r="ARV65" s="20"/>
      <c r="ARW65" s="20"/>
      <c r="ARX65" s="20"/>
      <c r="ARY65" s="20"/>
      <c r="ARZ65" s="20"/>
      <c r="ASA65" s="20"/>
      <c r="ASB65" s="20"/>
      <c r="ASC65" s="20"/>
      <c r="ASD65" s="20"/>
      <c r="ASE65" s="20"/>
      <c r="ASF65" s="20"/>
      <c r="ASG65" s="20"/>
      <c r="ASH65" s="20"/>
      <c r="ASI65" s="20"/>
      <c r="ASJ65" s="20"/>
      <c r="ASK65" s="20"/>
      <c r="ASL65" s="20"/>
      <c r="ASM65" s="20"/>
      <c r="ASN65" s="20"/>
      <c r="ASO65" s="20"/>
      <c r="ASP65" s="20"/>
      <c r="ASQ65" s="20"/>
      <c r="ASR65" s="20"/>
      <c r="ASS65" s="20"/>
      <c r="AST65" s="20"/>
      <c r="ASU65" s="20"/>
      <c r="ASV65" s="20"/>
      <c r="ASW65" s="20"/>
      <c r="ASX65" s="20"/>
      <c r="ASY65" s="20"/>
      <c r="ASZ65" s="20"/>
      <c r="ATA65" s="20"/>
      <c r="ATB65" s="20"/>
      <c r="ATC65" s="20"/>
      <c r="ATD65" s="20"/>
      <c r="ATE65" s="20"/>
      <c r="ATF65" s="20"/>
      <c r="ATG65" s="20"/>
      <c r="ATH65" s="20"/>
      <c r="ATI65" s="20"/>
      <c r="ATJ65" s="20"/>
      <c r="ATK65" s="20"/>
      <c r="ATL65" s="20"/>
      <c r="ATM65" s="20"/>
      <c r="ATN65" s="20"/>
      <c r="ATO65" s="20"/>
      <c r="ATP65" s="20"/>
      <c r="ATQ65" s="20"/>
      <c r="ATR65" s="20"/>
      <c r="ATS65" s="20"/>
      <c r="ATT65" s="20"/>
      <c r="ATU65" s="20"/>
      <c r="ATV65" s="20"/>
      <c r="ATW65" s="20"/>
      <c r="ATX65" s="20"/>
      <c r="ATY65" s="20"/>
      <c r="ATZ65" s="20"/>
      <c r="AUA65" s="20"/>
      <c r="AUB65" s="20"/>
      <c r="AUC65" s="20"/>
      <c r="AUD65" s="20"/>
      <c r="AUE65" s="20"/>
      <c r="AUF65" s="20"/>
      <c r="AUG65" s="20"/>
      <c r="AUH65" s="20"/>
      <c r="AUI65" s="20"/>
      <c r="AUJ65" s="20"/>
      <c r="AUK65" s="20"/>
      <c r="AUL65" s="20"/>
      <c r="AUM65" s="20"/>
      <c r="AUN65" s="20"/>
      <c r="AUO65" s="20"/>
      <c r="AUP65" s="20"/>
      <c r="AUQ65" s="20"/>
      <c r="AUR65" s="20"/>
      <c r="AUS65" s="20"/>
      <c r="AUT65" s="20"/>
      <c r="AUU65" s="20"/>
      <c r="AUV65" s="20"/>
      <c r="AUW65" s="20"/>
      <c r="AUX65" s="20"/>
      <c r="AUY65" s="20"/>
      <c r="AUZ65" s="20"/>
      <c r="AVA65" s="20"/>
      <c r="AVB65" s="20"/>
      <c r="AVC65" s="20"/>
      <c r="AVD65" s="20"/>
      <c r="AVE65" s="20"/>
      <c r="AVF65" s="20"/>
      <c r="AVG65" s="20"/>
      <c r="AVH65" s="20"/>
      <c r="AVI65" s="20"/>
      <c r="AVJ65" s="20"/>
      <c r="AVK65" s="20"/>
      <c r="AVL65" s="20"/>
      <c r="AVM65" s="20"/>
      <c r="AVN65" s="20"/>
      <c r="AVO65" s="20"/>
      <c r="AVP65" s="20"/>
      <c r="AVQ65" s="20"/>
      <c r="AVR65" s="20"/>
      <c r="AVS65" s="20"/>
      <c r="AVT65" s="20"/>
      <c r="AVU65" s="20"/>
      <c r="AVV65" s="20"/>
      <c r="AVW65" s="20"/>
      <c r="AVX65" s="20"/>
      <c r="AVY65" s="20"/>
      <c r="AVZ65" s="20"/>
      <c r="AWA65" s="20"/>
      <c r="AWB65" s="20"/>
      <c r="AWC65" s="20"/>
      <c r="AWD65" s="20"/>
      <c r="AWE65" s="20"/>
      <c r="AWF65" s="20"/>
      <c r="AWG65" s="20"/>
      <c r="AWH65" s="20"/>
      <c r="AWI65" s="20"/>
      <c r="AWJ65" s="20"/>
      <c r="AWK65" s="20"/>
      <c r="AWL65" s="20"/>
      <c r="AWM65" s="20"/>
      <c r="AWN65" s="20"/>
      <c r="AWO65" s="20"/>
      <c r="AWP65" s="20"/>
      <c r="AWQ65" s="20"/>
      <c r="AWR65" s="20"/>
      <c r="AWS65" s="20"/>
      <c r="AWT65" s="20"/>
      <c r="AWU65" s="20"/>
      <c r="AWV65" s="20"/>
      <c r="AWW65" s="20"/>
      <c r="AWX65" s="20"/>
      <c r="AWY65" s="20"/>
      <c r="AWZ65" s="20"/>
      <c r="AXA65" s="20"/>
      <c r="AXB65" s="20"/>
      <c r="AXC65" s="20"/>
      <c r="AXD65" s="20"/>
      <c r="AXE65" s="20"/>
      <c r="AXF65" s="20"/>
      <c r="AXG65" s="20"/>
      <c r="AXH65" s="20"/>
      <c r="AXI65" s="20"/>
      <c r="AXJ65" s="20"/>
      <c r="AXK65" s="20"/>
      <c r="AXL65" s="20"/>
      <c r="AXM65" s="20"/>
      <c r="AXN65" s="20"/>
      <c r="AXO65" s="20"/>
      <c r="AXP65" s="20"/>
      <c r="AXQ65" s="20"/>
      <c r="AXR65" s="20"/>
      <c r="AXS65" s="20"/>
      <c r="AXT65" s="20"/>
      <c r="AXU65" s="20"/>
      <c r="AXV65" s="20"/>
      <c r="AXW65" s="20"/>
      <c r="AXX65" s="20"/>
      <c r="AXY65" s="20"/>
      <c r="AXZ65" s="20"/>
      <c r="AYA65" s="20"/>
      <c r="AYB65" s="20"/>
      <c r="AYC65" s="20"/>
      <c r="AYD65" s="20"/>
      <c r="AYE65" s="20"/>
      <c r="AYF65" s="20"/>
      <c r="AYG65" s="20"/>
      <c r="AYH65" s="20"/>
      <c r="AYI65" s="20"/>
      <c r="AYJ65" s="20"/>
      <c r="AYK65" s="20"/>
      <c r="AYL65" s="20"/>
      <c r="AYM65" s="20"/>
      <c r="AYN65" s="20"/>
      <c r="AYO65" s="20"/>
      <c r="AYP65" s="20"/>
      <c r="AYQ65" s="20"/>
      <c r="AYR65" s="20"/>
      <c r="AYS65" s="20"/>
      <c r="AYT65" s="20"/>
      <c r="AYU65" s="20"/>
      <c r="AYV65" s="20"/>
      <c r="AYW65" s="20"/>
      <c r="AYX65" s="20"/>
      <c r="AYY65" s="20"/>
      <c r="AYZ65" s="20"/>
      <c r="AZA65" s="20"/>
      <c r="AZB65" s="20"/>
      <c r="AZC65" s="20"/>
      <c r="AZD65" s="20"/>
      <c r="AZE65" s="20"/>
      <c r="AZF65" s="20"/>
      <c r="AZG65" s="20"/>
      <c r="AZH65" s="20"/>
      <c r="AZI65" s="20"/>
      <c r="AZJ65" s="20"/>
      <c r="AZK65" s="20"/>
      <c r="AZL65" s="20"/>
      <c r="AZM65" s="20"/>
      <c r="AZN65" s="20"/>
      <c r="AZO65" s="20"/>
      <c r="AZP65" s="20"/>
      <c r="AZQ65" s="20"/>
      <c r="AZR65" s="20"/>
      <c r="AZS65" s="20"/>
      <c r="AZT65" s="20"/>
      <c r="AZU65" s="20"/>
      <c r="AZV65" s="20"/>
      <c r="AZW65" s="20"/>
      <c r="AZX65" s="20"/>
      <c r="AZY65" s="20"/>
      <c r="AZZ65" s="20"/>
      <c r="BAA65" s="20"/>
      <c r="BAB65" s="20"/>
      <c r="BAC65" s="20"/>
      <c r="BAD65" s="20"/>
      <c r="BAE65" s="20"/>
      <c r="BAF65" s="20"/>
      <c r="BAG65" s="20"/>
      <c r="BAH65" s="20"/>
      <c r="BAI65" s="20"/>
      <c r="BAJ65" s="20"/>
      <c r="BAK65" s="20"/>
      <c r="BAL65" s="20"/>
      <c r="BAM65" s="20"/>
      <c r="BAN65" s="20"/>
      <c r="BAO65" s="20"/>
      <c r="BAP65" s="20"/>
      <c r="BAQ65" s="20"/>
      <c r="BAR65" s="20"/>
      <c r="BAS65" s="20"/>
      <c r="BAT65" s="20"/>
      <c r="BAU65" s="20"/>
      <c r="BAV65" s="20"/>
      <c r="BAW65" s="20"/>
      <c r="BAX65" s="20"/>
      <c r="BAY65" s="20"/>
      <c r="BAZ65" s="20"/>
      <c r="BBA65" s="20"/>
      <c r="BBB65" s="20"/>
      <c r="BBC65" s="20"/>
      <c r="BBD65" s="20"/>
      <c r="BBE65" s="20"/>
      <c r="BBF65" s="20"/>
      <c r="BBG65" s="20"/>
      <c r="BBH65" s="20"/>
      <c r="BBI65" s="20"/>
      <c r="BBJ65" s="20"/>
      <c r="BBK65" s="20"/>
      <c r="BBL65" s="20"/>
      <c r="BBM65" s="20"/>
      <c r="BBN65" s="20"/>
      <c r="BBO65" s="20"/>
      <c r="BBP65" s="20"/>
      <c r="BBQ65" s="20"/>
      <c r="BBR65" s="20"/>
      <c r="BBS65" s="20"/>
      <c r="BBT65" s="20"/>
      <c r="BBU65" s="20"/>
      <c r="BBV65" s="20"/>
      <c r="BBW65" s="20"/>
      <c r="BBX65" s="20"/>
      <c r="BBY65" s="20"/>
      <c r="BBZ65" s="20"/>
      <c r="BCA65" s="20"/>
      <c r="BCB65" s="20"/>
      <c r="BCC65" s="20"/>
      <c r="BCD65" s="20"/>
      <c r="BCE65" s="20"/>
      <c r="BCF65" s="20"/>
      <c r="BCG65" s="20"/>
      <c r="BCH65" s="20"/>
      <c r="BCI65" s="20"/>
      <c r="BCJ65" s="20"/>
      <c r="BCK65" s="20"/>
      <c r="BCL65" s="20"/>
      <c r="BCM65" s="20"/>
      <c r="BCN65" s="20"/>
      <c r="BCO65" s="20"/>
      <c r="BCP65" s="20"/>
      <c r="BCQ65" s="20"/>
      <c r="BCR65" s="20"/>
      <c r="BCS65" s="20"/>
      <c r="BCT65" s="20"/>
      <c r="BCU65" s="20"/>
      <c r="BCV65" s="20"/>
      <c r="BCW65" s="20"/>
      <c r="BCX65" s="20"/>
      <c r="BCY65" s="20"/>
      <c r="BCZ65" s="20"/>
      <c r="BDA65" s="20"/>
      <c r="BDB65" s="20"/>
      <c r="BDC65" s="20"/>
      <c r="BDD65" s="20"/>
      <c r="BDE65" s="20"/>
      <c r="BDF65" s="20"/>
      <c r="BDG65" s="20"/>
      <c r="BDH65" s="20"/>
      <c r="BDI65" s="20"/>
      <c r="BDJ65" s="20"/>
      <c r="BDK65" s="20"/>
      <c r="BDL65" s="20"/>
      <c r="BDM65" s="20"/>
      <c r="BDN65" s="20"/>
      <c r="BDO65" s="20"/>
      <c r="BDP65" s="20"/>
      <c r="BDQ65" s="20"/>
      <c r="BDR65" s="20"/>
      <c r="BDS65" s="20"/>
      <c r="BDT65" s="20"/>
      <c r="BDU65" s="20"/>
      <c r="BDV65" s="20"/>
      <c r="BDW65" s="20"/>
      <c r="BDX65" s="20"/>
      <c r="BDY65" s="20"/>
      <c r="BDZ65" s="20"/>
      <c r="BEA65" s="20"/>
      <c r="BEB65" s="20"/>
      <c r="BEC65" s="20"/>
      <c r="BED65" s="20"/>
      <c r="BEE65" s="20"/>
      <c r="BEF65" s="20"/>
      <c r="BEG65" s="20"/>
      <c r="BEH65" s="20"/>
      <c r="BEI65" s="20"/>
      <c r="BEJ65" s="20"/>
      <c r="BEK65" s="20"/>
      <c r="BEL65" s="20"/>
      <c r="BEM65" s="20"/>
      <c r="BEN65" s="20"/>
      <c r="BEO65" s="20"/>
      <c r="BEP65" s="20"/>
      <c r="BEQ65" s="20"/>
      <c r="BER65" s="20"/>
      <c r="BES65" s="20"/>
      <c r="BET65" s="20"/>
      <c r="BEU65" s="20"/>
      <c r="BEV65" s="20"/>
      <c r="BEW65" s="20"/>
      <c r="BEX65" s="20"/>
      <c r="BEY65" s="20"/>
      <c r="BEZ65" s="20"/>
      <c r="BFA65" s="20"/>
      <c r="BFB65" s="20"/>
      <c r="BFC65" s="20"/>
      <c r="BFD65" s="20"/>
      <c r="BFE65" s="20"/>
      <c r="BFF65" s="20"/>
      <c r="BFG65" s="20"/>
      <c r="BFH65" s="20"/>
      <c r="BFI65" s="20"/>
      <c r="BFJ65" s="20"/>
      <c r="BFK65" s="20"/>
      <c r="BFL65" s="20"/>
      <c r="BFM65" s="20"/>
      <c r="BFN65" s="20"/>
      <c r="BFO65" s="20"/>
      <c r="BFP65" s="20"/>
      <c r="BFQ65" s="20"/>
      <c r="BFR65" s="20"/>
      <c r="BFS65" s="20"/>
      <c r="BFT65" s="20"/>
      <c r="BFU65" s="20"/>
      <c r="BFV65" s="20"/>
      <c r="BFW65" s="20"/>
      <c r="BFX65" s="20"/>
      <c r="BFY65" s="20"/>
      <c r="BFZ65" s="20"/>
      <c r="BGA65" s="20"/>
      <c r="BGB65" s="20"/>
      <c r="BGC65" s="20"/>
      <c r="BGD65" s="20"/>
      <c r="BGE65" s="20"/>
      <c r="BGF65" s="20"/>
      <c r="BGG65" s="20"/>
      <c r="BGH65" s="20"/>
      <c r="BGI65" s="20"/>
      <c r="BGJ65" s="20"/>
      <c r="BGK65" s="20"/>
      <c r="BGL65" s="20"/>
      <c r="BGM65" s="20"/>
      <c r="BGN65" s="20"/>
      <c r="BGO65" s="20"/>
      <c r="BGP65" s="20"/>
      <c r="BGQ65" s="20"/>
      <c r="BGR65" s="20"/>
      <c r="BGS65" s="20"/>
      <c r="BGT65" s="20"/>
      <c r="BGU65" s="20"/>
      <c r="BGV65" s="20"/>
      <c r="BGW65" s="20"/>
      <c r="BGX65" s="20"/>
      <c r="BGY65" s="20"/>
      <c r="BGZ65" s="20"/>
      <c r="BHA65" s="20"/>
      <c r="BHB65" s="20"/>
      <c r="BHC65" s="20"/>
      <c r="BHD65" s="20"/>
      <c r="BHE65" s="20"/>
      <c r="BHF65" s="20"/>
      <c r="BHG65" s="20"/>
      <c r="BHH65" s="20"/>
      <c r="BHI65" s="20"/>
      <c r="BHJ65" s="20"/>
      <c r="BHK65" s="20"/>
      <c r="BHL65" s="20"/>
      <c r="BHM65" s="20"/>
      <c r="BHN65" s="20"/>
      <c r="BHO65" s="20"/>
      <c r="BHP65" s="20"/>
      <c r="BHQ65" s="20"/>
      <c r="BHR65" s="20"/>
      <c r="BHS65" s="20"/>
      <c r="BHT65" s="20"/>
      <c r="BHU65" s="20"/>
      <c r="BHV65" s="20"/>
      <c r="BHW65" s="20"/>
      <c r="BHX65" s="20"/>
      <c r="BHY65" s="20"/>
      <c r="BHZ65" s="20"/>
      <c r="BIA65" s="20"/>
      <c r="BIB65" s="20"/>
      <c r="BIC65" s="20"/>
      <c r="BID65" s="20"/>
      <c r="BIE65" s="20"/>
      <c r="BIF65" s="20"/>
      <c r="BIG65" s="20"/>
      <c r="BIH65" s="20"/>
      <c r="BII65" s="20"/>
      <c r="BIJ65" s="20"/>
      <c r="BIK65" s="20"/>
      <c r="BIL65" s="20"/>
      <c r="BIM65" s="20"/>
      <c r="BIN65" s="20"/>
      <c r="BIO65" s="20"/>
      <c r="BIP65" s="20"/>
      <c r="BIQ65" s="20"/>
      <c r="BIR65" s="20"/>
      <c r="BIS65" s="20"/>
      <c r="BIT65" s="20"/>
      <c r="BIU65" s="20"/>
      <c r="BIV65" s="20"/>
      <c r="BIW65" s="20"/>
      <c r="BIX65" s="20"/>
      <c r="BIY65" s="20"/>
      <c r="BIZ65" s="20"/>
      <c r="BJA65" s="20"/>
      <c r="BJB65" s="20"/>
      <c r="BJC65" s="20"/>
      <c r="BJD65" s="20"/>
      <c r="BJE65" s="20"/>
      <c r="BJF65" s="20"/>
      <c r="BJG65" s="20"/>
      <c r="BJH65" s="20"/>
      <c r="BJI65" s="20"/>
      <c r="BJJ65" s="20"/>
      <c r="BJK65" s="20"/>
      <c r="BJL65" s="20"/>
      <c r="BJM65" s="20"/>
      <c r="BJN65" s="20"/>
      <c r="BJO65" s="20"/>
      <c r="BJP65" s="20"/>
      <c r="BJQ65" s="20"/>
      <c r="BJR65" s="20"/>
      <c r="BJS65" s="20"/>
      <c r="BJT65" s="20"/>
      <c r="BJU65" s="20"/>
      <c r="BJV65" s="20"/>
      <c r="BJW65" s="20"/>
      <c r="BJX65" s="20"/>
      <c r="BJY65" s="20"/>
      <c r="BJZ65" s="20"/>
      <c r="BKA65" s="20"/>
      <c r="BKB65" s="20"/>
      <c r="BKC65" s="20"/>
      <c r="BKD65" s="20"/>
      <c r="BKE65" s="20"/>
      <c r="BKF65" s="20"/>
      <c r="BKG65" s="20"/>
      <c r="BKH65" s="20"/>
      <c r="BKI65" s="20"/>
      <c r="BKJ65" s="20"/>
      <c r="BKK65" s="20"/>
      <c r="BKL65" s="20"/>
      <c r="BKM65" s="20"/>
      <c r="BKN65" s="20"/>
      <c r="BKO65" s="20"/>
      <c r="BKP65" s="20"/>
      <c r="BKQ65" s="20"/>
      <c r="BKR65" s="20"/>
      <c r="BKS65" s="20"/>
      <c r="BKT65" s="20"/>
      <c r="BKU65" s="20"/>
      <c r="BKV65" s="20"/>
      <c r="BKW65" s="20"/>
      <c r="BKX65" s="20"/>
      <c r="BKY65" s="20"/>
      <c r="BKZ65" s="20"/>
      <c r="BLA65" s="20"/>
      <c r="BLB65" s="20"/>
      <c r="BLC65" s="20"/>
      <c r="BLD65" s="20"/>
      <c r="BLE65" s="20"/>
      <c r="BLF65" s="20"/>
      <c r="BLG65" s="20"/>
      <c r="BLH65" s="20"/>
      <c r="BLI65" s="20"/>
      <c r="BLJ65" s="20"/>
      <c r="BLK65" s="20"/>
      <c r="BLL65" s="20"/>
      <c r="BLM65" s="20"/>
      <c r="BLN65" s="20"/>
      <c r="BLO65" s="20"/>
      <c r="BLP65" s="20"/>
      <c r="BLQ65" s="20"/>
      <c r="BLR65" s="20"/>
      <c r="BLS65" s="20"/>
      <c r="BLT65" s="20"/>
      <c r="BLU65" s="20"/>
      <c r="BLV65" s="20"/>
      <c r="BLW65" s="20"/>
      <c r="BLX65" s="20"/>
      <c r="BLY65" s="20"/>
      <c r="BLZ65" s="20"/>
      <c r="BMA65" s="20"/>
      <c r="BMB65" s="20"/>
      <c r="BMC65" s="20"/>
      <c r="BMD65" s="20"/>
      <c r="BME65" s="20"/>
      <c r="BMF65" s="20"/>
      <c r="BMG65" s="20"/>
      <c r="BMH65" s="20"/>
      <c r="BMI65" s="20"/>
      <c r="BMJ65" s="20"/>
      <c r="BMK65" s="20"/>
      <c r="BML65" s="20"/>
      <c r="BMM65" s="20"/>
      <c r="BMN65" s="20"/>
      <c r="BMO65" s="20"/>
      <c r="BMP65" s="20"/>
      <c r="BMQ65" s="20"/>
      <c r="BMR65" s="20"/>
      <c r="BMS65" s="20"/>
      <c r="BMT65" s="20"/>
      <c r="BMU65" s="20"/>
      <c r="BMV65" s="20"/>
      <c r="BMW65" s="20"/>
      <c r="BMX65" s="20"/>
      <c r="BMY65" s="20"/>
      <c r="BMZ65" s="20"/>
      <c r="BNA65" s="20"/>
      <c r="BNB65" s="20"/>
      <c r="BNC65" s="20"/>
      <c r="BND65" s="20"/>
      <c r="BNE65" s="20"/>
      <c r="BNF65" s="20"/>
      <c r="BNG65" s="20"/>
      <c r="BNH65" s="20"/>
      <c r="BNI65" s="20"/>
      <c r="BNJ65" s="20"/>
      <c r="BNK65" s="20"/>
      <c r="BNL65" s="20"/>
      <c r="BNM65" s="20"/>
      <c r="BNN65" s="20"/>
      <c r="BNO65" s="20"/>
      <c r="BNP65" s="20"/>
      <c r="BNQ65" s="20"/>
      <c r="BNR65" s="20"/>
      <c r="BNS65" s="20"/>
      <c r="BNT65" s="20"/>
      <c r="BNU65" s="20"/>
      <c r="BNV65" s="20"/>
      <c r="BNW65" s="20"/>
      <c r="BNX65" s="20"/>
      <c r="BNY65" s="20"/>
      <c r="BNZ65" s="20"/>
      <c r="BOA65" s="20"/>
      <c r="BOB65" s="20"/>
      <c r="BOC65" s="20"/>
      <c r="BOD65" s="20"/>
      <c r="BOE65" s="20"/>
      <c r="BOF65" s="20"/>
      <c r="BOG65" s="20"/>
      <c r="BOH65" s="20"/>
      <c r="BOI65" s="20"/>
      <c r="BOJ65" s="20"/>
      <c r="BOK65" s="20"/>
      <c r="BOL65" s="20"/>
      <c r="BOM65" s="20"/>
      <c r="BON65" s="20"/>
      <c r="BOO65" s="20"/>
      <c r="BOP65" s="20"/>
      <c r="BOQ65" s="20"/>
      <c r="BOR65" s="20"/>
      <c r="BOS65" s="20"/>
      <c r="BOT65" s="20"/>
      <c r="BOU65" s="20"/>
      <c r="BOV65" s="20"/>
      <c r="BOW65" s="20"/>
      <c r="BOX65" s="20"/>
      <c r="BOY65" s="20"/>
      <c r="BOZ65" s="20"/>
      <c r="BPA65" s="20"/>
      <c r="BPB65" s="20"/>
      <c r="BPC65" s="20"/>
      <c r="BPD65" s="20"/>
      <c r="BPE65" s="20"/>
      <c r="BPF65" s="20"/>
      <c r="BPG65" s="20"/>
      <c r="BPH65" s="20"/>
      <c r="BPI65" s="20"/>
      <c r="BPJ65" s="20"/>
      <c r="BPK65" s="20"/>
      <c r="BPL65" s="20"/>
      <c r="BPM65" s="20"/>
      <c r="BPN65" s="20"/>
      <c r="BPO65" s="20"/>
      <c r="BPP65" s="20"/>
      <c r="BPQ65" s="20"/>
      <c r="BPR65" s="20"/>
      <c r="BPS65" s="20"/>
      <c r="BPT65" s="20"/>
      <c r="BPU65" s="20"/>
      <c r="BPV65" s="20"/>
      <c r="BPW65" s="20"/>
      <c r="BPX65" s="20"/>
      <c r="BPY65" s="20"/>
      <c r="BPZ65" s="20"/>
      <c r="BQA65" s="20"/>
      <c r="BQB65" s="20"/>
      <c r="BQC65" s="20"/>
      <c r="BQD65" s="20"/>
      <c r="BQE65" s="20"/>
      <c r="BQF65" s="20"/>
      <c r="BQG65" s="20"/>
      <c r="BQH65" s="20"/>
      <c r="BQI65" s="20"/>
      <c r="BQJ65" s="20"/>
      <c r="BQK65" s="20"/>
      <c r="BQL65" s="20"/>
      <c r="BQM65" s="20"/>
      <c r="BQN65" s="20"/>
      <c r="BQO65" s="20"/>
      <c r="BQP65" s="20"/>
      <c r="BQQ65" s="20"/>
      <c r="BQR65" s="20"/>
      <c r="BQS65" s="20"/>
      <c r="BQT65" s="20"/>
      <c r="BQU65" s="20"/>
      <c r="BQV65" s="20"/>
      <c r="BQW65" s="20"/>
      <c r="BQX65" s="20"/>
      <c r="BQY65" s="20"/>
      <c r="BQZ65" s="20"/>
      <c r="BRA65" s="20"/>
      <c r="BRB65" s="20"/>
      <c r="BRC65" s="20"/>
      <c r="BRD65" s="20"/>
      <c r="BRE65" s="20"/>
      <c r="BRF65" s="20"/>
      <c r="BRG65" s="20"/>
      <c r="BRH65" s="20"/>
      <c r="BRI65" s="20"/>
      <c r="BRJ65" s="20"/>
      <c r="BRK65" s="20"/>
      <c r="BRL65" s="20"/>
      <c r="BRM65" s="20"/>
      <c r="BRN65" s="20"/>
      <c r="BRO65" s="20"/>
      <c r="BRP65" s="20"/>
      <c r="BRQ65" s="20"/>
      <c r="BRR65" s="20"/>
      <c r="BRS65" s="20"/>
      <c r="BRT65" s="20"/>
      <c r="BRU65" s="20"/>
      <c r="BRV65" s="20"/>
      <c r="BRW65" s="20"/>
      <c r="BRX65" s="20"/>
      <c r="BRY65" s="20"/>
      <c r="BRZ65" s="20"/>
      <c r="BSA65" s="20"/>
      <c r="BSB65" s="20"/>
      <c r="BSC65" s="20"/>
      <c r="BSD65" s="20"/>
      <c r="BSE65" s="20"/>
      <c r="BSF65" s="20"/>
      <c r="BSG65" s="20"/>
      <c r="BSH65" s="20"/>
      <c r="BSI65" s="20"/>
      <c r="BSJ65" s="20"/>
      <c r="BSK65" s="20"/>
      <c r="BSL65" s="20"/>
      <c r="BSM65" s="20"/>
      <c r="BSN65" s="20"/>
      <c r="BSO65" s="20"/>
      <c r="BSP65" s="20"/>
      <c r="BSQ65" s="20"/>
      <c r="BSR65" s="20"/>
      <c r="BSS65" s="20"/>
      <c r="BST65" s="20"/>
      <c r="BSU65" s="20"/>
      <c r="BSV65" s="20"/>
      <c r="BSW65" s="20"/>
      <c r="BSX65" s="20"/>
      <c r="BSY65" s="20"/>
      <c r="BSZ65" s="20"/>
      <c r="BTA65" s="20"/>
      <c r="BTB65" s="20"/>
      <c r="BTC65" s="20"/>
      <c r="BTD65" s="20"/>
      <c r="BTE65" s="20"/>
      <c r="BTF65" s="20"/>
      <c r="BTG65" s="20"/>
      <c r="BTH65" s="20"/>
      <c r="BTI65" s="20"/>
      <c r="BTJ65" s="20"/>
      <c r="BTK65" s="20"/>
      <c r="BTL65" s="20"/>
      <c r="BTM65" s="20"/>
      <c r="BTN65" s="20"/>
      <c r="BTO65" s="20"/>
      <c r="BTP65" s="20"/>
      <c r="BTQ65" s="20"/>
      <c r="BTR65" s="20"/>
      <c r="BTS65" s="20"/>
      <c r="BTT65" s="20"/>
      <c r="BTU65" s="20"/>
      <c r="BTV65" s="20"/>
      <c r="BTW65" s="20"/>
      <c r="BTX65" s="20"/>
      <c r="BTY65" s="20"/>
      <c r="BTZ65" s="20"/>
      <c r="BUA65" s="20"/>
      <c r="BUB65" s="20"/>
      <c r="BUC65" s="20"/>
      <c r="BUD65" s="20"/>
      <c r="BUE65" s="20"/>
      <c r="BUF65" s="20"/>
      <c r="BUG65" s="20"/>
      <c r="BUH65" s="20"/>
      <c r="BUI65" s="20"/>
      <c r="BUJ65" s="20"/>
      <c r="BUK65" s="20"/>
      <c r="BUL65" s="20"/>
      <c r="BUM65" s="20"/>
      <c r="BUN65" s="20"/>
      <c r="BUO65" s="20"/>
      <c r="BUP65" s="20"/>
      <c r="BUQ65" s="20"/>
      <c r="BUR65" s="20"/>
      <c r="BUS65" s="20"/>
      <c r="BUT65" s="20"/>
      <c r="BUU65" s="20"/>
      <c r="BUV65" s="20"/>
      <c r="BUW65" s="20"/>
      <c r="BUX65" s="20"/>
      <c r="BUY65" s="20"/>
      <c r="BUZ65" s="20"/>
      <c r="BVA65" s="20"/>
      <c r="BVB65" s="20"/>
      <c r="BVC65" s="20"/>
      <c r="BVD65" s="20"/>
      <c r="BVE65" s="20"/>
      <c r="BVF65" s="20"/>
      <c r="BVG65" s="20"/>
      <c r="BVH65" s="20"/>
      <c r="BVI65" s="20"/>
      <c r="BVJ65" s="20"/>
      <c r="BVK65" s="20"/>
      <c r="BVL65" s="20"/>
      <c r="BVM65" s="20"/>
      <c r="BVN65" s="20"/>
      <c r="BVO65" s="20"/>
      <c r="BVP65" s="20"/>
      <c r="BVQ65" s="20"/>
      <c r="BVR65" s="20"/>
      <c r="BVS65" s="20"/>
      <c r="BVT65" s="20"/>
      <c r="BVU65" s="20"/>
      <c r="BVV65" s="20"/>
      <c r="BVW65" s="20"/>
      <c r="BVX65" s="20"/>
      <c r="BVY65" s="20"/>
      <c r="BVZ65" s="20"/>
      <c r="BWA65" s="20"/>
      <c r="BWB65" s="20"/>
      <c r="BWC65" s="20"/>
      <c r="BWD65" s="20"/>
      <c r="BWE65" s="20"/>
      <c r="BWF65" s="20"/>
      <c r="BWG65" s="20"/>
      <c r="BWH65" s="20"/>
      <c r="BWI65" s="20"/>
      <c r="BWJ65" s="20"/>
      <c r="BWK65" s="20"/>
      <c r="BWL65" s="20"/>
      <c r="BWM65" s="20"/>
      <c r="BWN65" s="20"/>
      <c r="BWO65" s="20"/>
      <c r="BWP65" s="20"/>
      <c r="BWQ65" s="20"/>
      <c r="BWR65" s="20"/>
      <c r="BWS65" s="20"/>
      <c r="BWT65" s="20"/>
      <c r="BWU65" s="20"/>
      <c r="BWV65" s="20"/>
      <c r="BWW65" s="20"/>
      <c r="BWX65" s="20"/>
      <c r="BWY65" s="20"/>
      <c r="BWZ65" s="20"/>
      <c r="BXA65" s="20"/>
      <c r="BXB65" s="20"/>
      <c r="BXC65" s="20"/>
      <c r="BXD65" s="20"/>
      <c r="BXE65" s="20"/>
      <c r="BXF65" s="20"/>
      <c r="BXG65" s="20"/>
      <c r="BXH65" s="20"/>
      <c r="BXI65" s="20"/>
      <c r="BXJ65" s="20"/>
      <c r="BXK65" s="20"/>
      <c r="BXL65" s="20"/>
      <c r="BXM65" s="20"/>
      <c r="BXN65" s="20"/>
      <c r="BXO65" s="20"/>
      <c r="BXP65" s="20"/>
      <c r="BXQ65" s="20"/>
      <c r="BXR65" s="20"/>
      <c r="BXS65" s="20"/>
      <c r="BXT65" s="20"/>
      <c r="BXU65" s="20"/>
      <c r="BXV65" s="20"/>
      <c r="BXW65" s="20"/>
      <c r="BXX65" s="20"/>
      <c r="BXY65" s="20"/>
      <c r="BXZ65" s="20"/>
      <c r="BYA65" s="20"/>
      <c r="BYB65" s="20"/>
      <c r="BYC65" s="20"/>
      <c r="BYD65" s="20"/>
      <c r="BYE65" s="20"/>
      <c r="BYF65" s="20"/>
      <c r="BYG65" s="20"/>
      <c r="BYH65" s="20"/>
      <c r="BYI65" s="20"/>
      <c r="BYJ65" s="20"/>
      <c r="BYK65" s="20"/>
      <c r="BYL65" s="20"/>
      <c r="BYM65" s="20"/>
      <c r="BYN65" s="20"/>
      <c r="BYO65" s="20"/>
      <c r="BYP65" s="20"/>
      <c r="BYQ65" s="20"/>
      <c r="BYR65" s="20"/>
      <c r="BYS65" s="20"/>
      <c r="BYT65" s="20"/>
      <c r="BYU65" s="20"/>
      <c r="BYV65" s="20"/>
      <c r="BYW65" s="20"/>
      <c r="BYX65" s="20"/>
      <c r="BYY65" s="20"/>
      <c r="BYZ65" s="20"/>
      <c r="BZA65" s="20"/>
      <c r="BZB65" s="20"/>
      <c r="BZC65" s="20"/>
      <c r="BZD65" s="20"/>
      <c r="BZE65" s="20"/>
      <c r="BZF65" s="20"/>
      <c r="BZG65" s="20"/>
      <c r="BZH65" s="20"/>
      <c r="BZI65" s="20"/>
      <c r="BZJ65" s="20"/>
      <c r="BZK65" s="20"/>
      <c r="BZL65" s="20"/>
      <c r="BZM65" s="20"/>
      <c r="BZN65" s="20"/>
      <c r="BZO65" s="20"/>
      <c r="BZP65" s="20"/>
      <c r="BZQ65" s="20"/>
      <c r="BZR65" s="20"/>
      <c r="BZS65" s="20"/>
      <c r="BZT65" s="20"/>
      <c r="BZU65" s="20"/>
      <c r="BZV65" s="20"/>
      <c r="BZW65" s="20"/>
      <c r="BZX65" s="20"/>
      <c r="BZY65" s="20"/>
      <c r="BZZ65" s="20"/>
      <c r="CAA65" s="20"/>
      <c r="CAB65" s="20"/>
      <c r="CAC65" s="20"/>
      <c r="CAD65" s="20"/>
      <c r="CAE65" s="20"/>
      <c r="CAF65" s="20"/>
      <c r="CAG65" s="20"/>
      <c r="CAH65" s="20"/>
      <c r="CAI65" s="20"/>
      <c r="CAJ65" s="20"/>
      <c r="CAK65" s="20"/>
      <c r="CAL65" s="20"/>
      <c r="CAM65" s="20"/>
      <c r="CAN65" s="20"/>
      <c r="CAO65" s="20"/>
      <c r="CAP65" s="20"/>
      <c r="CAQ65" s="20"/>
      <c r="CAR65" s="20"/>
      <c r="CAS65" s="20"/>
      <c r="CAT65" s="20"/>
      <c r="CAU65" s="20"/>
      <c r="CAV65" s="20"/>
      <c r="CAW65" s="20"/>
      <c r="CAX65" s="20"/>
      <c r="CAY65" s="20"/>
      <c r="CAZ65" s="20"/>
      <c r="CBA65" s="20"/>
      <c r="CBB65" s="20"/>
      <c r="CBC65" s="20"/>
      <c r="CBD65" s="20"/>
      <c r="CBE65" s="20"/>
      <c r="CBF65" s="20"/>
      <c r="CBG65" s="20"/>
      <c r="CBH65" s="20"/>
      <c r="CBI65" s="20"/>
      <c r="CBJ65" s="20"/>
      <c r="CBK65" s="20"/>
      <c r="CBL65" s="20"/>
      <c r="CBM65" s="20"/>
      <c r="CBN65" s="20"/>
      <c r="CBO65" s="20"/>
      <c r="CBP65" s="20"/>
      <c r="CBQ65" s="20"/>
      <c r="CBR65" s="20"/>
      <c r="CBS65" s="20"/>
      <c r="CBT65" s="20"/>
      <c r="CBU65" s="20"/>
      <c r="CBV65" s="20"/>
      <c r="CBW65" s="20"/>
      <c r="CBX65" s="20"/>
      <c r="CBY65" s="20"/>
      <c r="CBZ65" s="20"/>
      <c r="CCA65" s="20"/>
      <c r="CCB65" s="20"/>
      <c r="CCC65" s="20"/>
      <c r="CCD65" s="20"/>
      <c r="CCE65" s="20"/>
      <c r="CCF65" s="20"/>
      <c r="CCG65" s="20"/>
      <c r="CCH65" s="20"/>
      <c r="CCI65" s="20"/>
      <c r="CCJ65" s="20"/>
      <c r="CCK65" s="20"/>
      <c r="CCL65" s="20"/>
      <c r="CCM65" s="20"/>
      <c r="CCN65" s="20"/>
      <c r="CCO65" s="20"/>
      <c r="CCP65" s="20"/>
      <c r="CCQ65" s="20"/>
      <c r="CCR65" s="20"/>
      <c r="CCS65" s="20"/>
      <c r="CCT65" s="20"/>
      <c r="CCU65" s="20"/>
      <c r="CCV65" s="20"/>
      <c r="CCW65" s="20"/>
      <c r="CCX65" s="20"/>
      <c r="CCY65" s="20"/>
      <c r="CCZ65" s="20"/>
      <c r="CDA65" s="20"/>
      <c r="CDB65" s="20"/>
      <c r="CDC65" s="20"/>
      <c r="CDD65" s="20"/>
      <c r="CDE65" s="20"/>
      <c r="CDF65" s="20"/>
      <c r="CDG65" s="20"/>
      <c r="CDH65" s="20"/>
      <c r="CDI65" s="20"/>
      <c r="CDJ65" s="20"/>
      <c r="CDK65" s="20"/>
      <c r="CDL65" s="20"/>
      <c r="CDM65" s="20"/>
      <c r="CDN65" s="20"/>
      <c r="CDO65" s="20"/>
      <c r="CDP65" s="20"/>
      <c r="CDQ65" s="20"/>
      <c r="CDR65" s="20"/>
      <c r="CDS65" s="20"/>
      <c r="CDT65" s="20"/>
      <c r="CDU65" s="20"/>
      <c r="CDV65" s="20"/>
      <c r="CDW65" s="20"/>
      <c r="CDX65" s="20"/>
      <c r="CDY65" s="20"/>
      <c r="CDZ65" s="20"/>
      <c r="CEA65" s="20"/>
      <c r="CEB65" s="20"/>
      <c r="CEC65" s="20"/>
      <c r="CED65" s="20"/>
      <c r="CEE65" s="20"/>
      <c r="CEF65" s="20"/>
      <c r="CEG65" s="20"/>
      <c r="CEH65" s="20"/>
      <c r="CEI65" s="20"/>
      <c r="CEJ65" s="20"/>
      <c r="CEK65" s="20"/>
      <c r="CEL65" s="20"/>
      <c r="CEM65" s="20"/>
      <c r="CEN65" s="20"/>
      <c r="CEO65" s="20"/>
      <c r="CEP65" s="20"/>
      <c r="CEQ65" s="20"/>
      <c r="CER65" s="20"/>
      <c r="CES65" s="20"/>
      <c r="CET65" s="20"/>
      <c r="CEU65" s="20"/>
      <c r="CEV65" s="20"/>
      <c r="CEW65" s="20"/>
      <c r="CEX65" s="20"/>
      <c r="CEY65" s="20"/>
      <c r="CEZ65" s="20"/>
      <c r="CFA65" s="20"/>
      <c r="CFB65" s="20"/>
      <c r="CFC65" s="20"/>
      <c r="CFD65" s="20"/>
      <c r="CFE65" s="20"/>
      <c r="CFF65" s="20"/>
      <c r="CFG65" s="20"/>
      <c r="CFH65" s="20"/>
      <c r="CFI65" s="20"/>
      <c r="CFJ65" s="20"/>
      <c r="CFK65" s="20"/>
      <c r="CFL65" s="20"/>
      <c r="CFM65" s="20"/>
      <c r="CFN65" s="20"/>
      <c r="CFO65" s="20"/>
      <c r="CFP65" s="20"/>
      <c r="CFQ65" s="20"/>
      <c r="CFR65" s="20"/>
      <c r="CFS65" s="20"/>
      <c r="CFT65" s="20"/>
      <c r="CFU65" s="20"/>
      <c r="CFV65" s="20"/>
      <c r="CFW65" s="20"/>
      <c r="CFX65" s="20"/>
      <c r="CFY65" s="20"/>
      <c r="CFZ65" s="20"/>
      <c r="CGA65" s="20"/>
      <c r="CGB65" s="20"/>
      <c r="CGC65" s="20"/>
      <c r="CGD65" s="20"/>
      <c r="CGE65" s="20"/>
      <c r="CGF65" s="20"/>
      <c r="CGG65" s="20"/>
      <c r="CGH65" s="20"/>
      <c r="CGI65" s="20"/>
      <c r="CGJ65" s="20"/>
      <c r="CGK65" s="20"/>
      <c r="CGL65" s="20"/>
      <c r="CGM65" s="20"/>
      <c r="CGN65" s="20"/>
      <c r="CGO65" s="20"/>
      <c r="CGP65" s="20"/>
      <c r="CGQ65" s="20"/>
      <c r="CGR65" s="20"/>
      <c r="CGS65" s="20"/>
      <c r="CGT65" s="20"/>
      <c r="CGU65" s="20"/>
      <c r="CGV65" s="20"/>
      <c r="CGW65" s="20"/>
      <c r="CGX65" s="20"/>
      <c r="CGY65" s="20"/>
      <c r="CGZ65" s="20"/>
      <c r="CHA65" s="20"/>
      <c r="CHB65" s="20"/>
      <c r="CHC65" s="20"/>
      <c r="CHD65" s="20"/>
      <c r="CHE65" s="20"/>
      <c r="CHF65" s="20"/>
      <c r="CHG65" s="20"/>
      <c r="CHH65" s="20"/>
      <c r="CHI65" s="20"/>
      <c r="CHJ65" s="20"/>
      <c r="CHK65" s="20"/>
      <c r="CHL65" s="20"/>
      <c r="CHM65" s="20"/>
      <c r="CHN65" s="20"/>
      <c r="CHO65" s="20"/>
      <c r="CHP65" s="20"/>
      <c r="CHQ65" s="20"/>
      <c r="CHR65" s="20"/>
      <c r="CHS65" s="20"/>
      <c r="CHT65" s="20"/>
      <c r="CHU65" s="20"/>
      <c r="CHV65" s="20"/>
      <c r="CHW65" s="20"/>
      <c r="CHX65" s="20"/>
      <c r="CHY65" s="20"/>
      <c r="CHZ65" s="20"/>
      <c r="CIA65" s="20"/>
      <c r="CIB65" s="20"/>
      <c r="CIC65" s="20"/>
      <c r="CID65" s="20"/>
      <c r="CIE65" s="20"/>
      <c r="CIF65" s="20"/>
      <c r="CIG65" s="20"/>
      <c r="CIH65" s="20"/>
      <c r="CII65" s="20"/>
      <c r="CIJ65" s="20"/>
      <c r="CIK65" s="20"/>
      <c r="CIL65" s="20"/>
      <c r="CIM65" s="20"/>
      <c r="CIN65" s="20"/>
      <c r="CIO65" s="20"/>
      <c r="CIP65" s="20"/>
      <c r="CIQ65" s="20"/>
      <c r="CIR65" s="20"/>
      <c r="CIS65" s="20"/>
      <c r="CIT65" s="20"/>
      <c r="CIU65" s="20"/>
      <c r="CIV65" s="20"/>
      <c r="CIW65" s="20"/>
      <c r="CIX65" s="20"/>
      <c r="CIY65" s="20"/>
      <c r="CIZ65" s="20"/>
      <c r="CJA65" s="20"/>
      <c r="CJB65" s="20"/>
      <c r="CJC65" s="20"/>
      <c r="CJD65" s="20"/>
      <c r="CJE65" s="20"/>
      <c r="CJF65" s="20"/>
      <c r="CJG65" s="20"/>
      <c r="CJH65" s="20"/>
      <c r="CJI65" s="20"/>
      <c r="CJJ65" s="20"/>
      <c r="CJK65" s="20"/>
      <c r="CJL65" s="20"/>
      <c r="CJM65" s="20"/>
      <c r="CJN65" s="20"/>
      <c r="CJO65" s="20"/>
      <c r="CJP65" s="20"/>
      <c r="CJQ65" s="20"/>
      <c r="CJR65" s="20"/>
      <c r="CJS65" s="20"/>
      <c r="CJT65" s="20"/>
      <c r="CJU65" s="20"/>
      <c r="CJV65" s="20"/>
      <c r="CJW65" s="20"/>
      <c r="CJX65" s="20"/>
      <c r="CJY65" s="20"/>
      <c r="CJZ65" s="20"/>
      <c r="CKA65" s="20"/>
      <c r="CKB65" s="20"/>
      <c r="CKC65" s="20"/>
      <c r="CKD65" s="20"/>
      <c r="CKE65" s="20"/>
      <c r="CKF65" s="20"/>
      <c r="CKG65" s="20"/>
      <c r="CKH65" s="20"/>
      <c r="CKI65" s="20"/>
      <c r="CKJ65" s="20"/>
      <c r="CKK65" s="20"/>
      <c r="CKL65" s="20"/>
      <c r="CKM65" s="20"/>
      <c r="CKN65" s="20"/>
      <c r="CKO65" s="20"/>
      <c r="CKP65" s="20"/>
      <c r="CKQ65" s="20"/>
      <c r="CKR65" s="20"/>
      <c r="CKS65" s="20"/>
      <c r="CKT65" s="20"/>
      <c r="CKU65" s="20"/>
      <c r="CKV65" s="20"/>
      <c r="CKW65" s="20"/>
      <c r="CKX65" s="20"/>
      <c r="CKY65" s="20"/>
      <c r="CKZ65" s="20"/>
      <c r="CLA65" s="20"/>
      <c r="CLB65" s="20"/>
      <c r="CLC65" s="20"/>
      <c r="CLD65" s="20"/>
      <c r="CLE65" s="20"/>
      <c r="CLF65" s="20"/>
      <c r="CLG65" s="20"/>
      <c r="CLH65" s="20"/>
      <c r="CLI65" s="20"/>
      <c r="CLJ65" s="20"/>
      <c r="CLK65" s="20"/>
      <c r="CLL65" s="20"/>
      <c r="CLM65" s="20"/>
      <c r="CLN65" s="20"/>
      <c r="CLO65" s="20"/>
      <c r="CLP65" s="20"/>
      <c r="CLQ65" s="20"/>
      <c r="CLR65" s="20"/>
      <c r="CLS65" s="20"/>
      <c r="CLT65" s="20"/>
      <c r="CLU65" s="20"/>
      <c r="CLV65" s="20"/>
      <c r="CLW65" s="20"/>
      <c r="CLX65" s="20"/>
      <c r="CLY65" s="20"/>
      <c r="CLZ65" s="20"/>
      <c r="CMA65" s="20"/>
      <c r="CMB65" s="20"/>
      <c r="CMC65" s="20"/>
      <c r="CMD65" s="20"/>
      <c r="CME65" s="20"/>
      <c r="CMF65" s="20"/>
      <c r="CMG65" s="20"/>
      <c r="CMH65" s="20"/>
      <c r="CMI65" s="20"/>
      <c r="CMJ65" s="20"/>
      <c r="CMK65" s="20"/>
      <c r="CML65" s="20"/>
      <c r="CMM65" s="20"/>
      <c r="CMN65" s="20"/>
      <c r="CMO65" s="20"/>
      <c r="CMP65" s="20"/>
      <c r="CMQ65" s="20"/>
      <c r="CMR65" s="20"/>
      <c r="CMS65" s="20"/>
      <c r="CMT65" s="20"/>
      <c r="CMU65" s="20"/>
      <c r="CMV65" s="20"/>
      <c r="CMW65" s="20"/>
      <c r="CMX65" s="20"/>
      <c r="CMY65" s="20"/>
      <c r="CMZ65" s="20"/>
      <c r="CNA65" s="20"/>
      <c r="CNB65" s="20"/>
      <c r="CNC65" s="20"/>
      <c r="CND65" s="20"/>
      <c r="CNE65" s="20"/>
      <c r="CNF65" s="20"/>
      <c r="CNG65" s="20"/>
      <c r="CNH65" s="20"/>
      <c r="CNI65" s="20"/>
      <c r="CNJ65" s="20"/>
      <c r="CNK65" s="20"/>
      <c r="CNL65" s="20"/>
      <c r="CNM65" s="20"/>
      <c r="CNN65" s="20"/>
      <c r="CNO65" s="20"/>
      <c r="CNP65" s="20"/>
      <c r="CNQ65" s="20"/>
      <c r="CNR65" s="20"/>
      <c r="CNS65" s="20"/>
      <c r="CNT65" s="20"/>
      <c r="CNU65" s="20"/>
      <c r="CNV65" s="20"/>
      <c r="CNW65" s="20"/>
      <c r="CNX65" s="20"/>
      <c r="CNY65" s="20"/>
      <c r="CNZ65" s="20"/>
      <c r="COA65" s="20"/>
      <c r="COB65" s="20"/>
      <c r="COC65" s="20"/>
      <c r="COD65" s="20"/>
      <c r="COE65" s="20"/>
      <c r="COF65" s="20"/>
      <c r="COG65" s="20"/>
      <c r="COH65" s="20"/>
      <c r="COI65" s="20"/>
      <c r="COJ65" s="20"/>
      <c r="COK65" s="20"/>
      <c r="COL65" s="20"/>
      <c r="COM65" s="20"/>
      <c r="CON65" s="20"/>
      <c r="COO65" s="20"/>
      <c r="COP65" s="20"/>
      <c r="COQ65" s="20"/>
      <c r="COR65" s="20"/>
      <c r="COS65" s="20"/>
      <c r="COT65" s="20"/>
      <c r="COU65" s="20"/>
      <c r="COV65" s="20"/>
      <c r="COW65" s="20"/>
      <c r="COX65" s="20"/>
      <c r="COY65" s="20"/>
      <c r="COZ65" s="20"/>
      <c r="CPA65" s="20"/>
      <c r="CPB65" s="20"/>
      <c r="CPC65" s="20"/>
      <c r="CPD65" s="20"/>
      <c r="CPE65" s="20"/>
      <c r="CPF65" s="20"/>
      <c r="CPG65" s="20"/>
      <c r="CPH65" s="20"/>
      <c r="CPI65" s="20"/>
      <c r="CPJ65" s="20"/>
      <c r="CPK65" s="20"/>
      <c r="CPL65" s="20"/>
      <c r="CPM65" s="20"/>
      <c r="CPN65" s="20"/>
      <c r="CPO65" s="20"/>
      <c r="CPP65" s="20"/>
      <c r="CPQ65" s="20"/>
      <c r="CPR65" s="20"/>
      <c r="CPS65" s="20"/>
      <c r="CPT65" s="20"/>
      <c r="CPU65" s="20"/>
      <c r="CPV65" s="20"/>
      <c r="CPW65" s="20"/>
      <c r="CPX65" s="20"/>
      <c r="CPY65" s="20"/>
      <c r="CPZ65" s="20"/>
      <c r="CQA65" s="20"/>
      <c r="CQB65" s="20"/>
      <c r="CQC65" s="20"/>
      <c r="CQD65" s="20"/>
      <c r="CQE65" s="20"/>
      <c r="CQF65" s="20"/>
      <c r="CQG65" s="20"/>
      <c r="CQH65" s="20"/>
      <c r="CQI65" s="20"/>
      <c r="CQJ65" s="20"/>
      <c r="CQK65" s="20"/>
      <c r="CQL65" s="20"/>
      <c r="CQM65" s="20"/>
      <c r="CQN65" s="20"/>
      <c r="CQO65" s="20"/>
      <c r="CQP65" s="20"/>
      <c r="CQQ65" s="20"/>
      <c r="CQR65" s="20"/>
      <c r="CQS65" s="20"/>
      <c r="CQT65" s="20"/>
      <c r="CQU65" s="20"/>
      <c r="CQV65" s="20"/>
      <c r="CQW65" s="20"/>
      <c r="CQX65" s="20"/>
      <c r="CQY65" s="20"/>
      <c r="CQZ65" s="20"/>
      <c r="CRA65" s="20"/>
      <c r="CRB65" s="20"/>
      <c r="CRC65" s="20"/>
      <c r="CRD65" s="20"/>
      <c r="CRE65" s="20"/>
      <c r="CRF65" s="20"/>
      <c r="CRG65" s="20"/>
      <c r="CRH65" s="20"/>
      <c r="CRI65" s="20"/>
      <c r="CRJ65" s="20"/>
      <c r="CRK65" s="20"/>
      <c r="CRL65" s="20"/>
      <c r="CRM65" s="20"/>
      <c r="CRN65" s="20"/>
      <c r="CRO65" s="20"/>
      <c r="CRP65" s="20"/>
      <c r="CRQ65" s="20"/>
      <c r="CRR65" s="20"/>
      <c r="CRS65" s="20"/>
      <c r="CRT65" s="20"/>
      <c r="CRU65" s="20"/>
      <c r="CRV65" s="20"/>
      <c r="CRW65" s="20"/>
      <c r="CRX65" s="20"/>
      <c r="CRY65" s="20"/>
      <c r="CRZ65" s="20"/>
      <c r="CSA65" s="20"/>
      <c r="CSB65" s="20"/>
      <c r="CSC65" s="20"/>
      <c r="CSD65" s="20"/>
      <c r="CSE65" s="20"/>
      <c r="CSF65" s="20"/>
      <c r="CSG65" s="20"/>
      <c r="CSH65" s="20"/>
      <c r="CSI65" s="20"/>
      <c r="CSJ65" s="20"/>
      <c r="CSK65" s="20"/>
      <c r="CSL65" s="20"/>
      <c r="CSM65" s="20"/>
      <c r="CSN65" s="20"/>
      <c r="CSO65" s="20"/>
      <c r="CSP65" s="20"/>
      <c r="CSQ65" s="20"/>
      <c r="CSR65" s="20"/>
      <c r="CSS65" s="20"/>
      <c r="CST65" s="20"/>
      <c r="CSU65" s="20"/>
      <c r="CSV65" s="20"/>
      <c r="CSW65" s="20"/>
      <c r="CSX65" s="20"/>
      <c r="CSY65" s="20"/>
      <c r="CSZ65" s="20"/>
      <c r="CTA65" s="20"/>
      <c r="CTB65" s="20"/>
      <c r="CTC65" s="20"/>
      <c r="CTD65" s="20"/>
      <c r="CTE65" s="20"/>
      <c r="CTF65" s="20"/>
      <c r="CTG65" s="20"/>
      <c r="CTH65" s="20"/>
      <c r="CTI65" s="20"/>
      <c r="CTJ65" s="20"/>
      <c r="CTK65" s="20"/>
      <c r="CTL65" s="20"/>
      <c r="CTM65" s="20"/>
      <c r="CTN65" s="20"/>
      <c r="CTO65" s="20"/>
      <c r="CTP65" s="20"/>
      <c r="CTQ65" s="20"/>
      <c r="CTR65" s="20"/>
      <c r="CTS65" s="20"/>
      <c r="CTT65" s="20"/>
      <c r="CTU65" s="20"/>
      <c r="CTV65" s="20"/>
      <c r="CTW65" s="20"/>
      <c r="CTX65" s="20"/>
      <c r="CTY65" s="20"/>
      <c r="CTZ65" s="20"/>
      <c r="CUA65" s="20"/>
      <c r="CUB65" s="20"/>
      <c r="CUC65" s="20"/>
      <c r="CUD65" s="20"/>
      <c r="CUE65" s="20"/>
      <c r="CUF65" s="20"/>
      <c r="CUG65" s="20"/>
      <c r="CUH65" s="20"/>
      <c r="CUI65" s="20"/>
      <c r="CUJ65" s="20"/>
      <c r="CUK65" s="20"/>
      <c r="CUL65" s="20"/>
      <c r="CUM65" s="20"/>
      <c r="CUN65" s="20"/>
      <c r="CUO65" s="20"/>
      <c r="CUP65" s="20"/>
      <c r="CUQ65" s="20"/>
      <c r="CUR65" s="20"/>
      <c r="CUS65" s="20"/>
      <c r="CUT65" s="20"/>
      <c r="CUU65" s="20"/>
      <c r="CUV65" s="20"/>
      <c r="CUW65" s="20"/>
      <c r="CUX65" s="20"/>
      <c r="CUY65" s="20"/>
      <c r="CUZ65" s="20"/>
      <c r="CVA65" s="20"/>
      <c r="CVB65" s="20"/>
      <c r="CVC65" s="20"/>
      <c r="CVD65" s="20"/>
      <c r="CVE65" s="20"/>
      <c r="CVF65" s="20"/>
      <c r="CVG65" s="20"/>
      <c r="CVH65" s="20"/>
      <c r="CVI65" s="20"/>
      <c r="CVJ65" s="20"/>
      <c r="CVK65" s="20"/>
      <c r="CVL65" s="20"/>
      <c r="CVM65" s="20"/>
      <c r="CVN65" s="20"/>
      <c r="CVO65" s="20"/>
      <c r="CVP65" s="20"/>
      <c r="CVQ65" s="20"/>
      <c r="CVR65" s="20"/>
      <c r="CVS65" s="20"/>
      <c r="CVT65" s="20"/>
      <c r="CVU65" s="20"/>
      <c r="CVV65" s="20"/>
      <c r="CVW65" s="20"/>
      <c r="CVX65" s="20"/>
      <c r="CVY65" s="20"/>
      <c r="CVZ65" s="20"/>
      <c r="CWA65" s="20"/>
      <c r="CWB65" s="20"/>
      <c r="CWC65" s="20"/>
      <c r="CWD65" s="20"/>
      <c r="CWE65" s="20"/>
      <c r="CWF65" s="20"/>
      <c r="CWG65" s="20"/>
      <c r="CWH65" s="20"/>
      <c r="CWI65" s="20"/>
      <c r="CWJ65" s="20"/>
      <c r="CWK65" s="20"/>
      <c r="CWL65" s="20"/>
      <c r="CWM65" s="20"/>
      <c r="CWN65" s="20"/>
      <c r="CWO65" s="20"/>
      <c r="CWP65" s="20"/>
      <c r="CWQ65" s="20"/>
      <c r="CWR65" s="20"/>
      <c r="CWS65" s="20"/>
      <c r="CWT65" s="20"/>
      <c r="CWU65" s="20"/>
      <c r="CWV65" s="20"/>
      <c r="CWW65" s="20"/>
      <c r="CWX65" s="20"/>
      <c r="CWY65" s="20"/>
      <c r="CWZ65" s="20"/>
      <c r="CXA65" s="20"/>
      <c r="CXB65" s="20"/>
      <c r="CXC65" s="20"/>
      <c r="CXD65" s="20"/>
      <c r="CXE65" s="20"/>
      <c r="CXF65" s="20"/>
      <c r="CXG65" s="20"/>
      <c r="CXH65" s="20"/>
      <c r="CXI65" s="20"/>
      <c r="CXJ65" s="20"/>
      <c r="CXK65" s="20"/>
      <c r="CXL65" s="20"/>
      <c r="CXM65" s="20"/>
      <c r="CXN65" s="20"/>
      <c r="CXO65" s="20"/>
      <c r="CXP65" s="20"/>
      <c r="CXQ65" s="20"/>
      <c r="CXR65" s="20"/>
      <c r="CXS65" s="20"/>
      <c r="CXT65" s="20"/>
      <c r="CXU65" s="20"/>
      <c r="CXV65" s="20"/>
      <c r="CXW65" s="20"/>
      <c r="CXX65" s="20"/>
      <c r="CXY65" s="20"/>
      <c r="CXZ65" s="20"/>
      <c r="CYA65" s="20"/>
      <c r="CYB65" s="20"/>
      <c r="CYC65" s="20"/>
      <c r="CYD65" s="20"/>
      <c r="CYE65" s="20"/>
      <c r="CYF65" s="20"/>
      <c r="CYG65" s="20"/>
      <c r="CYH65" s="20"/>
      <c r="CYI65" s="20"/>
      <c r="CYJ65" s="20"/>
      <c r="CYK65" s="20"/>
      <c r="CYL65" s="20"/>
      <c r="CYM65" s="20"/>
      <c r="CYN65" s="20"/>
      <c r="CYO65" s="20"/>
      <c r="CYP65" s="20"/>
      <c r="CYQ65" s="20"/>
      <c r="CYR65" s="20"/>
      <c r="CYS65" s="20"/>
      <c r="CYT65" s="20"/>
      <c r="CYU65" s="20"/>
      <c r="CYV65" s="20"/>
      <c r="CYW65" s="20"/>
      <c r="CYX65" s="20"/>
      <c r="CYY65" s="20"/>
      <c r="CYZ65" s="20"/>
      <c r="CZA65" s="20"/>
      <c r="CZB65" s="20"/>
      <c r="CZC65" s="20"/>
      <c r="CZD65" s="20"/>
      <c r="CZE65" s="20"/>
      <c r="CZF65" s="20"/>
      <c r="CZG65" s="20"/>
      <c r="CZH65" s="20"/>
      <c r="CZI65" s="20"/>
      <c r="CZJ65" s="20"/>
      <c r="CZK65" s="20"/>
      <c r="CZL65" s="20"/>
      <c r="CZM65" s="20"/>
      <c r="CZN65" s="20"/>
      <c r="CZO65" s="20"/>
      <c r="CZP65" s="20"/>
      <c r="CZQ65" s="20"/>
      <c r="CZR65" s="20"/>
      <c r="CZS65" s="20"/>
      <c r="CZT65" s="20"/>
      <c r="CZU65" s="20"/>
      <c r="CZV65" s="20"/>
      <c r="CZW65" s="20"/>
      <c r="CZX65" s="20"/>
      <c r="CZY65" s="20"/>
      <c r="CZZ65" s="20"/>
      <c r="DAA65" s="20"/>
      <c r="DAB65" s="20"/>
      <c r="DAC65" s="20"/>
      <c r="DAD65" s="20"/>
      <c r="DAE65" s="20"/>
      <c r="DAF65" s="20"/>
      <c r="DAG65" s="20"/>
      <c r="DAH65" s="20"/>
      <c r="DAI65" s="20"/>
      <c r="DAJ65" s="20"/>
      <c r="DAK65" s="20"/>
      <c r="DAL65" s="20"/>
      <c r="DAM65" s="20"/>
      <c r="DAN65" s="20"/>
      <c r="DAO65" s="20"/>
      <c r="DAP65" s="20"/>
      <c r="DAQ65" s="20"/>
      <c r="DAR65" s="20"/>
      <c r="DAS65" s="20"/>
      <c r="DAT65" s="20"/>
      <c r="DAU65" s="20"/>
      <c r="DAV65" s="20"/>
      <c r="DAW65" s="20"/>
      <c r="DAX65" s="20"/>
      <c r="DAY65" s="20"/>
      <c r="DAZ65" s="20"/>
      <c r="DBA65" s="20"/>
      <c r="DBB65" s="20"/>
      <c r="DBC65" s="20"/>
      <c r="DBD65" s="20"/>
      <c r="DBE65" s="20"/>
      <c r="DBF65" s="20"/>
      <c r="DBG65" s="20"/>
      <c r="DBH65" s="20"/>
      <c r="DBI65" s="20"/>
      <c r="DBJ65" s="20"/>
      <c r="DBK65" s="20"/>
      <c r="DBL65" s="20"/>
      <c r="DBM65" s="20"/>
      <c r="DBN65" s="20"/>
      <c r="DBO65" s="20"/>
      <c r="DBP65" s="20"/>
      <c r="DBQ65" s="20"/>
      <c r="DBR65" s="20"/>
      <c r="DBS65" s="20"/>
      <c r="DBT65" s="20"/>
      <c r="DBU65" s="20"/>
      <c r="DBV65" s="20"/>
      <c r="DBW65" s="20"/>
      <c r="DBX65" s="20"/>
      <c r="DBY65" s="20"/>
      <c r="DBZ65" s="20"/>
      <c r="DCA65" s="20"/>
      <c r="DCB65" s="20"/>
      <c r="DCC65" s="20"/>
      <c r="DCD65" s="20"/>
      <c r="DCE65" s="20"/>
      <c r="DCF65" s="20"/>
      <c r="DCG65" s="20"/>
      <c r="DCH65" s="20"/>
      <c r="DCI65" s="20"/>
      <c r="DCJ65" s="20"/>
      <c r="DCK65" s="20"/>
      <c r="DCL65" s="20"/>
      <c r="DCM65" s="20"/>
      <c r="DCN65" s="20"/>
      <c r="DCO65" s="20"/>
      <c r="DCP65" s="20"/>
      <c r="DCQ65" s="20"/>
      <c r="DCR65" s="20"/>
      <c r="DCS65" s="20"/>
      <c r="DCT65" s="20"/>
      <c r="DCU65" s="20"/>
      <c r="DCV65" s="20"/>
      <c r="DCW65" s="20"/>
      <c r="DCX65" s="20"/>
      <c r="DCY65" s="20"/>
      <c r="DCZ65" s="20"/>
      <c r="DDA65" s="20"/>
      <c r="DDB65" s="20"/>
      <c r="DDC65" s="20"/>
      <c r="DDD65" s="20"/>
      <c r="DDE65" s="20"/>
      <c r="DDF65" s="20"/>
      <c r="DDG65" s="20"/>
      <c r="DDH65" s="20"/>
      <c r="DDI65" s="20"/>
      <c r="DDJ65" s="20"/>
      <c r="DDK65" s="20"/>
      <c r="DDL65" s="20"/>
      <c r="DDM65" s="20"/>
      <c r="DDN65" s="20"/>
      <c r="DDO65" s="20"/>
      <c r="DDP65" s="20"/>
      <c r="DDQ65" s="20"/>
      <c r="DDR65" s="20"/>
      <c r="DDS65" s="20"/>
      <c r="DDT65" s="20"/>
      <c r="DDU65" s="20"/>
      <c r="DDV65" s="20"/>
      <c r="DDW65" s="20"/>
      <c r="DDX65" s="20"/>
      <c r="DDY65" s="20"/>
      <c r="DDZ65" s="20"/>
      <c r="DEA65" s="20"/>
      <c r="DEB65" s="20"/>
      <c r="DEC65" s="20"/>
      <c r="DED65" s="20"/>
      <c r="DEE65" s="20"/>
      <c r="DEF65" s="20"/>
      <c r="DEG65" s="20"/>
      <c r="DEH65" s="20"/>
      <c r="DEI65" s="20"/>
      <c r="DEJ65" s="20"/>
      <c r="DEK65" s="20"/>
      <c r="DEL65" s="20"/>
      <c r="DEM65" s="20"/>
      <c r="DEN65" s="20"/>
      <c r="DEO65" s="20"/>
      <c r="DEP65" s="20"/>
      <c r="DEQ65" s="20"/>
      <c r="DER65" s="20"/>
      <c r="DES65" s="20"/>
      <c r="DET65" s="20"/>
      <c r="DEU65" s="20"/>
      <c r="DEV65" s="20"/>
      <c r="DEW65" s="20"/>
      <c r="DEX65" s="20"/>
      <c r="DEY65" s="20"/>
      <c r="DEZ65" s="20"/>
      <c r="DFA65" s="20"/>
      <c r="DFB65" s="20"/>
      <c r="DFC65" s="20"/>
      <c r="DFD65" s="20"/>
      <c r="DFE65" s="20"/>
      <c r="DFF65" s="20"/>
      <c r="DFG65" s="20"/>
      <c r="DFH65" s="20"/>
      <c r="DFI65" s="20"/>
      <c r="DFJ65" s="20"/>
      <c r="DFK65" s="20"/>
      <c r="DFL65" s="20"/>
      <c r="DFM65" s="20"/>
      <c r="DFN65" s="20"/>
      <c r="DFO65" s="20"/>
      <c r="DFP65" s="20"/>
      <c r="DFQ65" s="20"/>
      <c r="DFR65" s="20"/>
      <c r="DFS65" s="20"/>
      <c r="DFT65" s="20"/>
      <c r="DFU65" s="20"/>
      <c r="DFV65" s="20"/>
      <c r="DFW65" s="20"/>
      <c r="DFX65" s="20"/>
      <c r="DFY65" s="20"/>
      <c r="DFZ65" s="20"/>
      <c r="DGA65" s="20"/>
      <c r="DGB65" s="20"/>
      <c r="DGC65" s="20"/>
      <c r="DGD65" s="20"/>
      <c r="DGE65" s="20"/>
      <c r="DGF65" s="20"/>
      <c r="DGG65" s="20"/>
      <c r="DGH65" s="20"/>
      <c r="DGI65" s="20"/>
      <c r="DGJ65" s="20"/>
      <c r="DGK65" s="20"/>
      <c r="DGL65" s="20"/>
      <c r="DGM65" s="20"/>
      <c r="DGN65" s="20"/>
      <c r="DGO65" s="20"/>
      <c r="DGP65" s="20"/>
      <c r="DGQ65" s="20"/>
      <c r="DGR65" s="20"/>
      <c r="DGS65" s="20"/>
      <c r="DGT65" s="20"/>
      <c r="DGU65" s="20"/>
      <c r="DGV65" s="20"/>
      <c r="DGW65" s="20"/>
      <c r="DGX65" s="20"/>
      <c r="DGY65" s="20"/>
      <c r="DGZ65" s="20"/>
      <c r="DHA65" s="20"/>
      <c r="DHB65" s="20"/>
      <c r="DHC65" s="20"/>
      <c r="DHD65" s="20"/>
      <c r="DHE65" s="20"/>
      <c r="DHF65" s="20"/>
      <c r="DHG65" s="20"/>
      <c r="DHH65" s="20"/>
      <c r="DHI65" s="20"/>
      <c r="DHJ65" s="20"/>
      <c r="DHK65" s="20"/>
      <c r="DHL65" s="20"/>
      <c r="DHM65" s="20"/>
      <c r="DHN65" s="20"/>
      <c r="DHO65" s="20"/>
      <c r="DHP65" s="20"/>
      <c r="DHQ65" s="20"/>
      <c r="DHR65" s="20"/>
      <c r="DHS65" s="20"/>
      <c r="DHT65" s="20"/>
      <c r="DHU65" s="20"/>
      <c r="DHV65" s="20"/>
      <c r="DHW65" s="20"/>
      <c r="DHX65" s="20"/>
      <c r="DHY65" s="20"/>
      <c r="DHZ65" s="20"/>
      <c r="DIA65" s="20"/>
      <c r="DIB65" s="20"/>
      <c r="DIC65" s="20"/>
      <c r="DID65" s="20"/>
      <c r="DIE65" s="20"/>
      <c r="DIF65" s="20"/>
      <c r="DIG65" s="20"/>
      <c r="DIH65" s="20"/>
      <c r="DII65" s="20"/>
      <c r="DIJ65" s="20"/>
      <c r="DIK65" s="20"/>
      <c r="DIL65" s="20"/>
      <c r="DIM65" s="20"/>
      <c r="DIN65" s="20"/>
      <c r="DIO65" s="20"/>
      <c r="DIP65" s="20"/>
      <c r="DIQ65" s="20"/>
      <c r="DIR65" s="20"/>
      <c r="DIS65" s="20"/>
      <c r="DIT65" s="20"/>
      <c r="DIU65" s="20"/>
      <c r="DIV65" s="20"/>
      <c r="DIW65" s="20"/>
      <c r="DIX65" s="20"/>
      <c r="DIY65" s="20"/>
      <c r="DIZ65" s="20"/>
      <c r="DJA65" s="20"/>
      <c r="DJB65" s="20"/>
      <c r="DJC65" s="20"/>
      <c r="DJD65" s="20"/>
      <c r="DJE65" s="20"/>
      <c r="DJF65" s="20"/>
      <c r="DJG65" s="20"/>
      <c r="DJH65" s="20"/>
      <c r="DJI65" s="20"/>
      <c r="DJJ65" s="20"/>
      <c r="DJK65" s="20"/>
      <c r="DJL65" s="20"/>
      <c r="DJM65" s="20"/>
      <c r="DJN65" s="20"/>
      <c r="DJO65" s="20"/>
      <c r="DJP65" s="20"/>
      <c r="DJQ65" s="20"/>
      <c r="DJR65" s="20"/>
      <c r="DJS65" s="20"/>
      <c r="DJT65" s="20"/>
      <c r="DJU65" s="20"/>
      <c r="DJV65" s="20"/>
      <c r="DJW65" s="20"/>
      <c r="DJX65" s="20"/>
      <c r="DJY65" s="20"/>
      <c r="DJZ65" s="20"/>
      <c r="DKA65" s="20"/>
      <c r="DKB65" s="20"/>
      <c r="DKC65" s="20"/>
      <c r="DKD65" s="20"/>
      <c r="DKE65" s="20"/>
      <c r="DKF65" s="20"/>
      <c r="DKG65" s="20"/>
      <c r="DKH65" s="20"/>
      <c r="DKI65" s="20"/>
      <c r="DKJ65" s="20"/>
      <c r="DKK65" s="20"/>
      <c r="DKL65" s="20"/>
      <c r="DKM65" s="20"/>
      <c r="DKN65" s="20"/>
      <c r="DKO65" s="20"/>
      <c r="DKP65" s="20"/>
      <c r="DKQ65" s="20"/>
      <c r="DKR65" s="20"/>
      <c r="DKS65" s="20"/>
      <c r="DKT65" s="20"/>
      <c r="DKU65" s="20"/>
      <c r="DKV65" s="20"/>
      <c r="DKW65" s="20"/>
      <c r="DKX65" s="20"/>
      <c r="DKY65" s="20"/>
      <c r="DKZ65" s="20"/>
      <c r="DLA65" s="20"/>
      <c r="DLB65" s="20"/>
      <c r="DLC65" s="20"/>
      <c r="DLD65" s="20"/>
      <c r="DLE65" s="20"/>
      <c r="DLF65" s="20"/>
      <c r="DLG65" s="20"/>
      <c r="DLH65" s="20"/>
      <c r="DLI65" s="20"/>
      <c r="DLJ65" s="20"/>
      <c r="DLK65" s="20"/>
      <c r="DLL65" s="20"/>
      <c r="DLM65" s="20"/>
      <c r="DLN65" s="20"/>
      <c r="DLO65" s="20"/>
      <c r="DLP65" s="20"/>
      <c r="DLQ65" s="20"/>
      <c r="DLR65" s="20"/>
      <c r="DLS65" s="20"/>
      <c r="DLT65" s="20"/>
      <c r="DLU65" s="20"/>
      <c r="DLV65" s="20"/>
      <c r="DLW65" s="20"/>
      <c r="DLX65" s="20"/>
      <c r="DLY65" s="20"/>
      <c r="DLZ65" s="20"/>
      <c r="DMA65" s="20"/>
      <c r="DMB65" s="20"/>
      <c r="DMC65" s="20"/>
      <c r="DMD65" s="20"/>
      <c r="DME65" s="20"/>
      <c r="DMF65" s="20"/>
      <c r="DMG65" s="20"/>
      <c r="DMH65" s="20"/>
      <c r="DMI65" s="20"/>
      <c r="DMJ65" s="20"/>
      <c r="DMK65" s="20"/>
      <c r="DML65" s="20"/>
      <c r="DMM65" s="20"/>
      <c r="DMN65" s="20"/>
      <c r="DMO65" s="20"/>
      <c r="DMP65" s="20"/>
      <c r="DMQ65" s="20"/>
      <c r="DMR65" s="20"/>
      <c r="DMS65" s="20"/>
      <c r="DMT65" s="20"/>
      <c r="DMU65" s="20"/>
      <c r="DMV65" s="20"/>
      <c r="DMW65" s="20"/>
      <c r="DMX65" s="20"/>
      <c r="DMY65" s="20"/>
      <c r="DMZ65" s="20"/>
      <c r="DNA65" s="20"/>
      <c r="DNB65" s="20"/>
      <c r="DNC65" s="20"/>
      <c r="DND65" s="20"/>
      <c r="DNE65" s="20"/>
      <c r="DNF65" s="20"/>
      <c r="DNG65" s="20"/>
      <c r="DNH65" s="20"/>
      <c r="DNI65" s="20"/>
      <c r="DNJ65" s="20"/>
      <c r="DNK65" s="20"/>
      <c r="DNL65" s="20"/>
      <c r="DNM65" s="20"/>
      <c r="DNN65" s="20"/>
      <c r="DNO65" s="20"/>
      <c r="DNP65" s="20"/>
      <c r="DNQ65" s="20"/>
      <c r="DNR65" s="20"/>
      <c r="DNS65" s="20"/>
      <c r="DNT65" s="20"/>
      <c r="DNU65" s="20"/>
      <c r="DNV65" s="20"/>
      <c r="DNW65" s="20"/>
      <c r="DNX65" s="20"/>
      <c r="DNY65" s="20"/>
      <c r="DNZ65" s="20"/>
      <c r="DOA65" s="20"/>
      <c r="DOB65" s="20"/>
      <c r="DOC65" s="20"/>
      <c r="DOD65" s="20"/>
      <c r="DOE65" s="20"/>
      <c r="DOF65" s="20"/>
      <c r="DOG65" s="20"/>
      <c r="DOH65" s="20"/>
      <c r="DOI65" s="20"/>
      <c r="DOJ65" s="20"/>
      <c r="DOK65" s="20"/>
      <c r="DOL65" s="20"/>
      <c r="DOM65" s="20"/>
      <c r="DON65" s="20"/>
      <c r="DOO65" s="20"/>
      <c r="DOP65" s="20"/>
      <c r="DOQ65" s="20"/>
      <c r="DOR65" s="20"/>
      <c r="DOS65" s="20"/>
      <c r="DOT65" s="20"/>
      <c r="DOU65" s="20"/>
      <c r="DOV65" s="20"/>
      <c r="DOW65" s="20"/>
      <c r="DOX65" s="20"/>
      <c r="DOY65" s="20"/>
      <c r="DOZ65" s="20"/>
      <c r="DPA65" s="20"/>
      <c r="DPB65" s="20"/>
      <c r="DPC65" s="20"/>
      <c r="DPD65" s="20"/>
      <c r="DPE65" s="20"/>
      <c r="DPF65" s="20"/>
      <c r="DPG65" s="20"/>
      <c r="DPH65" s="20"/>
      <c r="DPI65" s="20"/>
      <c r="DPJ65" s="20"/>
      <c r="DPK65" s="20"/>
      <c r="DPL65" s="20"/>
      <c r="DPM65" s="20"/>
      <c r="DPN65" s="20"/>
      <c r="DPO65" s="20"/>
      <c r="DPP65" s="20"/>
      <c r="DPQ65" s="20"/>
      <c r="DPR65" s="20"/>
      <c r="DPS65" s="20"/>
      <c r="DPT65" s="20"/>
      <c r="DPU65" s="20"/>
      <c r="DPV65" s="20"/>
      <c r="DPW65" s="20"/>
      <c r="DPX65" s="20"/>
      <c r="DPY65" s="20"/>
      <c r="DPZ65" s="20"/>
      <c r="DQA65" s="20"/>
      <c r="DQB65" s="20"/>
      <c r="DQC65" s="20"/>
      <c r="DQD65" s="20"/>
      <c r="DQE65" s="20"/>
      <c r="DQF65" s="20"/>
      <c r="DQG65" s="20"/>
      <c r="DQH65" s="20"/>
      <c r="DQI65" s="20"/>
      <c r="DQJ65" s="20"/>
      <c r="DQK65" s="20"/>
      <c r="DQL65" s="20"/>
      <c r="DQM65" s="20"/>
      <c r="DQN65" s="20"/>
      <c r="DQO65" s="20"/>
      <c r="DQP65" s="20"/>
      <c r="DQQ65" s="20"/>
      <c r="DQR65" s="20"/>
      <c r="DQS65" s="20"/>
      <c r="DQT65" s="20"/>
      <c r="DQU65" s="20"/>
      <c r="DQV65" s="20"/>
      <c r="DQW65" s="20"/>
      <c r="DQX65" s="20"/>
      <c r="DQY65" s="20"/>
      <c r="DQZ65" s="20"/>
      <c r="DRA65" s="20"/>
      <c r="DRB65" s="20"/>
      <c r="DRC65" s="20"/>
      <c r="DRD65" s="20"/>
      <c r="DRE65" s="20"/>
      <c r="DRF65" s="20"/>
      <c r="DRG65" s="20"/>
      <c r="DRH65" s="20"/>
      <c r="DRI65" s="20"/>
      <c r="DRJ65" s="20"/>
      <c r="DRK65" s="20"/>
      <c r="DRL65" s="20"/>
      <c r="DRM65" s="20"/>
      <c r="DRN65" s="20"/>
      <c r="DRO65" s="20"/>
      <c r="DRP65" s="20"/>
      <c r="DRQ65" s="20"/>
      <c r="DRR65" s="20"/>
      <c r="DRS65" s="20"/>
      <c r="DRT65" s="20"/>
      <c r="DRU65" s="20"/>
      <c r="DRV65" s="20"/>
      <c r="DRW65" s="20"/>
      <c r="DRX65" s="20"/>
      <c r="DRY65" s="20"/>
      <c r="DRZ65" s="20"/>
      <c r="DSA65" s="20"/>
      <c r="DSB65" s="20"/>
      <c r="DSC65" s="20"/>
      <c r="DSD65" s="20"/>
      <c r="DSE65" s="20"/>
      <c r="DSF65" s="20"/>
      <c r="DSG65" s="20"/>
      <c r="DSH65" s="20"/>
      <c r="DSI65" s="20"/>
      <c r="DSJ65" s="20"/>
      <c r="DSK65" s="20"/>
      <c r="DSL65" s="20"/>
      <c r="DSM65" s="20"/>
      <c r="DSN65" s="20"/>
      <c r="DSO65" s="20"/>
      <c r="DSP65" s="20"/>
      <c r="DSQ65" s="20"/>
      <c r="DSR65" s="20"/>
      <c r="DSS65" s="20"/>
      <c r="DST65" s="20"/>
      <c r="DSU65" s="20"/>
      <c r="DSV65" s="20"/>
      <c r="DSW65" s="20"/>
      <c r="DSX65" s="20"/>
      <c r="DSY65" s="20"/>
      <c r="DSZ65" s="20"/>
      <c r="DTA65" s="20"/>
      <c r="DTB65" s="20"/>
      <c r="DTC65" s="20"/>
      <c r="DTD65" s="20"/>
      <c r="DTE65" s="20"/>
      <c r="DTF65" s="20"/>
      <c r="DTG65" s="20"/>
      <c r="DTH65" s="20"/>
      <c r="DTI65" s="20"/>
      <c r="DTJ65" s="20"/>
      <c r="DTK65" s="20"/>
      <c r="DTL65" s="20"/>
      <c r="DTM65" s="20"/>
      <c r="DTN65" s="20"/>
      <c r="DTO65" s="20"/>
      <c r="DTP65" s="20"/>
      <c r="DTQ65" s="20"/>
      <c r="DTR65" s="20"/>
      <c r="DTS65" s="20"/>
      <c r="DTT65" s="20"/>
      <c r="DTU65" s="20"/>
      <c r="DTV65" s="20"/>
      <c r="DTW65" s="20"/>
      <c r="DTX65" s="20"/>
      <c r="DTY65" s="20"/>
      <c r="DTZ65" s="20"/>
      <c r="DUA65" s="20"/>
      <c r="DUB65" s="20"/>
      <c r="DUC65" s="20"/>
      <c r="DUD65" s="20"/>
      <c r="DUE65" s="20"/>
      <c r="DUF65" s="20"/>
      <c r="DUG65" s="20"/>
      <c r="DUH65" s="20"/>
      <c r="DUI65" s="20"/>
      <c r="DUJ65" s="20"/>
      <c r="DUK65" s="20"/>
      <c r="DUL65" s="20"/>
      <c r="DUM65" s="20"/>
      <c r="DUN65" s="20"/>
      <c r="DUO65" s="20"/>
      <c r="DUP65" s="20"/>
      <c r="DUQ65" s="20"/>
      <c r="DUR65" s="20"/>
      <c r="DUS65" s="20"/>
      <c r="DUT65" s="20"/>
      <c r="DUU65" s="20"/>
      <c r="DUV65" s="20"/>
      <c r="DUW65" s="20"/>
      <c r="DUX65" s="20"/>
      <c r="DUY65" s="20"/>
      <c r="DUZ65" s="20"/>
      <c r="DVA65" s="20"/>
      <c r="DVB65" s="20"/>
      <c r="DVC65" s="20"/>
      <c r="DVD65" s="20"/>
      <c r="DVE65" s="20"/>
      <c r="DVF65" s="20"/>
      <c r="DVG65" s="20"/>
      <c r="DVH65" s="20"/>
      <c r="DVI65" s="20"/>
      <c r="DVJ65" s="20"/>
      <c r="DVK65" s="20"/>
      <c r="DVL65" s="20"/>
      <c r="DVM65" s="20"/>
      <c r="DVN65" s="20"/>
      <c r="DVO65" s="20"/>
      <c r="DVP65" s="20"/>
      <c r="DVQ65" s="20"/>
      <c r="DVR65" s="20"/>
      <c r="DVS65" s="20"/>
      <c r="DVT65" s="20"/>
      <c r="DVU65" s="20"/>
      <c r="DVV65" s="20"/>
      <c r="DVW65" s="20"/>
      <c r="DVX65" s="20"/>
      <c r="DVY65" s="20"/>
      <c r="DVZ65" s="20"/>
      <c r="DWA65" s="20"/>
      <c r="DWB65" s="20"/>
      <c r="DWC65" s="20"/>
      <c r="DWD65" s="20"/>
      <c r="DWE65" s="20"/>
      <c r="DWF65" s="20"/>
      <c r="DWG65" s="20"/>
      <c r="DWH65" s="20"/>
      <c r="DWI65" s="20"/>
      <c r="DWJ65" s="20"/>
      <c r="DWK65" s="20"/>
      <c r="DWL65" s="20"/>
      <c r="DWM65" s="20"/>
      <c r="DWN65" s="20"/>
      <c r="DWO65" s="20"/>
      <c r="DWP65" s="20"/>
      <c r="DWQ65" s="20"/>
      <c r="DWR65" s="20"/>
      <c r="DWS65" s="20"/>
      <c r="DWT65" s="20"/>
      <c r="DWU65" s="20"/>
      <c r="DWV65" s="20"/>
      <c r="DWW65" s="20"/>
      <c r="DWX65" s="20"/>
      <c r="DWY65" s="20"/>
      <c r="DWZ65" s="20"/>
      <c r="DXA65" s="20"/>
      <c r="DXB65" s="20"/>
      <c r="DXC65" s="20"/>
      <c r="DXD65" s="20"/>
      <c r="DXE65" s="20"/>
      <c r="DXF65" s="20"/>
      <c r="DXG65" s="20"/>
      <c r="DXH65" s="20"/>
      <c r="DXI65" s="20"/>
      <c r="DXJ65" s="20"/>
      <c r="DXK65" s="20"/>
      <c r="DXL65" s="20"/>
      <c r="DXM65" s="20"/>
      <c r="DXN65" s="20"/>
      <c r="DXO65" s="20"/>
      <c r="DXP65" s="20"/>
      <c r="DXQ65" s="20"/>
      <c r="DXR65" s="20"/>
      <c r="DXS65" s="20"/>
      <c r="DXT65" s="20"/>
      <c r="DXU65" s="20"/>
      <c r="DXV65" s="20"/>
      <c r="DXW65" s="20"/>
      <c r="DXX65" s="20"/>
      <c r="DXY65" s="20"/>
      <c r="DXZ65" s="20"/>
      <c r="DYA65" s="20"/>
      <c r="DYB65" s="20"/>
      <c r="DYC65" s="20"/>
      <c r="DYD65" s="20"/>
      <c r="DYE65" s="20"/>
      <c r="DYF65" s="20"/>
      <c r="DYG65" s="20"/>
      <c r="DYH65" s="20"/>
      <c r="DYI65" s="20"/>
      <c r="DYJ65" s="20"/>
      <c r="DYK65" s="20"/>
      <c r="DYL65" s="20"/>
      <c r="DYM65" s="20"/>
      <c r="DYN65" s="20"/>
      <c r="DYO65" s="20"/>
      <c r="DYP65" s="20"/>
      <c r="DYQ65" s="20"/>
      <c r="DYR65" s="20"/>
      <c r="DYS65" s="20"/>
      <c r="DYT65" s="20"/>
      <c r="DYU65" s="20"/>
      <c r="DYV65" s="20"/>
      <c r="DYW65" s="20"/>
      <c r="DYX65" s="20"/>
      <c r="DYY65" s="20"/>
      <c r="DYZ65" s="20"/>
      <c r="DZA65" s="20"/>
      <c r="DZB65" s="20"/>
      <c r="DZC65" s="20"/>
      <c r="DZD65" s="20"/>
      <c r="DZE65" s="20"/>
      <c r="DZF65" s="20"/>
      <c r="DZG65" s="20"/>
      <c r="DZH65" s="20"/>
      <c r="DZI65" s="20"/>
      <c r="DZJ65" s="20"/>
      <c r="DZK65" s="20"/>
      <c r="DZL65" s="20"/>
      <c r="DZM65" s="20"/>
      <c r="DZN65" s="20"/>
      <c r="DZO65" s="20"/>
      <c r="DZP65" s="20"/>
      <c r="DZQ65" s="20"/>
      <c r="DZR65" s="20"/>
      <c r="DZS65" s="20"/>
      <c r="DZT65" s="20"/>
      <c r="DZU65" s="20"/>
      <c r="DZV65" s="20"/>
      <c r="DZW65" s="20"/>
      <c r="DZX65" s="20"/>
      <c r="DZY65" s="20"/>
      <c r="DZZ65" s="20"/>
      <c r="EAA65" s="20"/>
      <c r="EAB65" s="20"/>
      <c r="EAC65" s="20"/>
      <c r="EAD65" s="20"/>
      <c r="EAE65" s="20"/>
      <c r="EAF65" s="20"/>
      <c r="EAG65" s="20"/>
      <c r="EAH65" s="20"/>
      <c r="EAI65" s="20"/>
      <c r="EAJ65" s="20"/>
      <c r="EAK65" s="20"/>
      <c r="EAL65" s="20"/>
      <c r="EAM65" s="20"/>
      <c r="EAN65" s="20"/>
      <c r="EAO65" s="20"/>
      <c r="EAP65" s="20"/>
      <c r="EAQ65" s="20"/>
      <c r="EAR65" s="20"/>
      <c r="EAS65" s="20"/>
      <c r="EAT65" s="20"/>
      <c r="EAU65" s="20"/>
      <c r="EAV65" s="20"/>
      <c r="EAW65" s="20"/>
      <c r="EAX65" s="20"/>
      <c r="EAY65" s="20"/>
      <c r="EAZ65" s="20"/>
      <c r="EBA65" s="20"/>
      <c r="EBB65" s="20"/>
      <c r="EBC65" s="20"/>
      <c r="EBD65" s="20"/>
      <c r="EBE65" s="20"/>
      <c r="EBF65" s="20"/>
      <c r="EBG65" s="20"/>
      <c r="EBH65" s="20"/>
      <c r="EBI65" s="20"/>
      <c r="EBJ65" s="20"/>
      <c r="EBK65" s="20"/>
      <c r="EBL65" s="20"/>
      <c r="EBM65" s="20"/>
      <c r="EBN65" s="20"/>
      <c r="EBO65" s="20"/>
      <c r="EBP65" s="20"/>
      <c r="EBQ65" s="20"/>
      <c r="EBR65" s="20"/>
      <c r="EBS65" s="20"/>
      <c r="EBT65" s="20"/>
      <c r="EBU65" s="20"/>
      <c r="EBV65" s="20"/>
      <c r="EBW65" s="20"/>
      <c r="EBX65" s="20"/>
      <c r="EBY65" s="20"/>
      <c r="EBZ65" s="20"/>
      <c r="ECA65" s="20"/>
      <c r="ECB65" s="20"/>
      <c r="ECC65" s="20"/>
      <c r="ECD65" s="20"/>
      <c r="ECE65" s="20"/>
      <c r="ECF65" s="20"/>
      <c r="ECG65" s="20"/>
      <c r="ECH65" s="20"/>
      <c r="ECI65" s="20"/>
      <c r="ECJ65" s="20"/>
      <c r="ECK65" s="20"/>
      <c r="ECL65" s="20"/>
      <c r="ECM65" s="20"/>
      <c r="ECN65" s="20"/>
      <c r="ECO65" s="20"/>
      <c r="ECP65" s="20"/>
      <c r="ECQ65" s="20"/>
      <c r="ECR65" s="20"/>
      <c r="ECS65" s="20"/>
      <c r="ECT65" s="20"/>
      <c r="ECU65" s="20"/>
      <c r="ECV65" s="20"/>
      <c r="ECW65" s="20"/>
      <c r="ECX65" s="20"/>
      <c r="ECY65" s="20"/>
      <c r="ECZ65" s="20"/>
      <c r="EDA65" s="20"/>
      <c r="EDB65" s="20"/>
      <c r="EDC65" s="20"/>
      <c r="EDD65" s="20"/>
      <c r="EDE65" s="20"/>
      <c r="EDF65" s="20"/>
      <c r="EDG65" s="20"/>
      <c r="EDH65" s="20"/>
      <c r="EDI65" s="20"/>
      <c r="EDJ65" s="20"/>
      <c r="EDK65" s="20"/>
      <c r="EDL65" s="20"/>
      <c r="EDM65" s="20"/>
      <c r="EDN65" s="20"/>
      <c r="EDO65" s="20"/>
      <c r="EDP65" s="20"/>
      <c r="EDQ65" s="20"/>
      <c r="EDR65" s="20"/>
      <c r="EDS65" s="20"/>
      <c r="EDT65" s="20"/>
      <c r="EDU65" s="20"/>
      <c r="EDV65" s="20"/>
      <c r="EDW65" s="20"/>
      <c r="EDX65" s="20"/>
      <c r="EDY65" s="20"/>
      <c r="EDZ65" s="20"/>
      <c r="EEA65" s="20"/>
      <c r="EEB65" s="20"/>
      <c r="EEC65" s="20"/>
      <c r="EED65" s="20"/>
      <c r="EEE65" s="20"/>
      <c r="EEF65" s="20"/>
      <c r="EEG65" s="20"/>
      <c r="EEH65" s="20"/>
      <c r="EEI65" s="20"/>
      <c r="EEJ65" s="20"/>
      <c r="EEK65" s="20"/>
      <c r="EEL65" s="20"/>
      <c r="EEM65" s="20"/>
      <c r="EEN65" s="20"/>
      <c r="EEO65" s="20"/>
      <c r="EEP65" s="20"/>
      <c r="EEQ65" s="20"/>
      <c r="EER65" s="20"/>
      <c r="EES65" s="20"/>
      <c r="EET65" s="20"/>
      <c r="EEU65" s="20"/>
      <c r="EEV65" s="20"/>
      <c r="EEW65" s="20"/>
      <c r="EEX65" s="20"/>
      <c r="EEY65" s="20"/>
      <c r="EEZ65" s="20"/>
      <c r="EFA65" s="20"/>
      <c r="EFB65" s="20"/>
      <c r="EFC65" s="20"/>
      <c r="EFD65" s="20"/>
      <c r="EFE65" s="20"/>
      <c r="EFF65" s="20"/>
      <c r="EFG65" s="20"/>
      <c r="EFH65" s="20"/>
      <c r="EFI65" s="20"/>
      <c r="EFJ65" s="20"/>
      <c r="EFK65" s="20"/>
      <c r="EFL65" s="20"/>
      <c r="EFM65" s="20"/>
      <c r="EFN65" s="20"/>
      <c r="EFO65" s="20"/>
      <c r="EFP65" s="20"/>
      <c r="EFQ65" s="20"/>
      <c r="EFR65" s="20"/>
      <c r="EFS65" s="20"/>
      <c r="EFT65" s="20"/>
      <c r="EFU65" s="20"/>
      <c r="EFV65" s="20"/>
      <c r="EFW65" s="20"/>
      <c r="EFX65" s="20"/>
      <c r="EFY65" s="20"/>
      <c r="EFZ65" s="20"/>
      <c r="EGA65" s="20"/>
      <c r="EGB65" s="20"/>
      <c r="EGC65" s="20"/>
      <c r="EGD65" s="20"/>
      <c r="EGE65" s="20"/>
      <c r="EGF65" s="20"/>
      <c r="EGG65" s="20"/>
      <c r="EGH65" s="20"/>
      <c r="EGI65" s="20"/>
      <c r="EGJ65" s="20"/>
      <c r="EGK65" s="20"/>
      <c r="EGL65" s="20"/>
      <c r="EGM65" s="20"/>
      <c r="EGN65" s="20"/>
      <c r="EGO65" s="20"/>
      <c r="EGP65" s="20"/>
      <c r="EGQ65" s="20"/>
      <c r="EGR65" s="20"/>
      <c r="EGS65" s="20"/>
      <c r="EGT65" s="20"/>
      <c r="EGU65" s="20"/>
      <c r="EGV65" s="20"/>
      <c r="EGW65" s="20"/>
      <c r="EGX65" s="20"/>
      <c r="EGY65" s="20"/>
      <c r="EGZ65" s="20"/>
      <c r="EHA65" s="20"/>
      <c r="EHB65" s="20"/>
      <c r="EHC65" s="20"/>
      <c r="EHD65" s="20"/>
      <c r="EHE65" s="20"/>
      <c r="EHF65" s="20"/>
      <c r="EHG65" s="20"/>
      <c r="EHH65" s="20"/>
      <c r="EHI65" s="20"/>
      <c r="EHJ65" s="20"/>
      <c r="EHK65" s="20"/>
      <c r="EHL65" s="20"/>
      <c r="EHM65" s="20"/>
      <c r="EHN65" s="20"/>
      <c r="EHO65" s="20"/>
      <c r="EHP65" s="20"/>
      <c r="EHQ65" s="20"/>
      <c r="EHR65" s="20"/>
      <c r="EHS65" s="20"/>
      <c r="EHT65" s="20"/>
      <c r="EHU65" s="20"/>
      <c r="EHV65" s="20"/>
      <c r="EHW65" s="20"/>
      <c r="EHX65" s="20"/>
      <c r="EHY65" s="20"/>
      <c r="EHZ65" s="20"/>
      <c r="EIA65" s="20"/>
      <c r="EIB65" s="20"/>
      <c r="EIC65" s="20"/>
      <c r="EID65" s="20"/>
      <c r="EIE65" s="20"/>
      <c r="EIF65" s="20"/>
      <c r="EIG65" s="20"/>
      <c r="EIH65" s="20"/>
      <c r="EII65" s="20"/>
      <c r="EIJ65" s="20"/>
      <c r="EIK65" s="20"/>
      <c r="EIL65" s="20"/>
      <c r="EIM65" s="20"/>
      <c r="EIN65" s="20"/>
      <c r="EIO65" s="20"/>
      <c r="EIP65" s="20"/>
      <c r="EIQ65" s="20"/>
      <c r="EIR65" s="20"/>
      <c r="EIS65" s="20"/>
      <c r="EIT65" s="20"/>
      <c r="EIU65" s="20"/>
      <c r="EIV65" s="20"/>
      <c r="EIW65" s="20"/>
      <c r="EIX65" s="20"/>
      <c r="EIY65" s="20"/>
      <c r="EIZ65" s="20"/>
      <c r="EJA65" s="20"/>
      <c r="EJB65" s="20"/>
      <c r="EJC65" s="20"/>
      <c r="EJD65" s="20"/>
      <c r="EJE65" s="20"/>
      <c r="EJF65" s="20"/>
      <c r="EJG65" s="20"/>
      <c r="EJH65" s="20"/>
      <c r="EJI65" s="20"/>
      <c r="EJJ65" s="20"/>
      <c r="EJK65" s="20"/>
      <c r="EJL65" s="20"/>
      <c r="EJM65" s="20"/>
      <c r="EJN65" s="20"/>
      <c r="EJO65" s="20"/>
      <c r="EJP65" s="20"/>
      <c r="EJQ65" s="20"/>
      <c r="EJR65" s="20"/>
      <c r="EJS65" s="20"/>
      <c r="EJT65" s="20"/>
      <c r="EJU65" s="20"/>
      <c r="EJV65" s="20"/>
      <c r="EJW65" s="20"/>
      <c r="EJX65" s="20"/>
      <c r="EJY65" s="20"/>
      <c r="EJZ65" s="20"/>
      <c r="EKA65" s="20"/>
      <c r="EKB65" s="20"/>
      <c r="EKC65" s="20"/>
      <c r="EKD65" s="20"/>
      <c r="EKE65" s="20"/>
      <c r="EKF65" s="20"/>
      <c r="EKG65" s="20"/>
      <c r="EKH65" s="20"/>
      <c r="EKI65" s="20"/>
      <c r="EKJ65" s="20"/>
      <c r="EKK65" s="20"/>
      <c r="EKL65" s="20"/>
      <c r="EKM65" s="20"/>
      <c r="EKN65" s="20"/>
      <c r="EKO65" s="20"/>
      <c r="EKP65" s="20"/>
      <c r="EKQ65" s="20"/>
      <c r="EKR65" s="20"/>
      <c r="EKS65" s="20"/>
      <c r="EKT65" s="20"/>
      <c r="EKU65" s="20"/>
      <c r="EKV65" s="20"/>
      <c r="EKW65" s="20"/>
      <c r="EKX65" s="20"/>
      <c r="EKY65" s="20"/>
      <c r="EKZ65" s="20"/>
      <c r="ELA65" s="20"/>
      <c r="ELB65" s="20"/>
      <c r="ELC65" s="20"/>
      <c r="ELD65" s="20"/>
      <c r="ELE65" s="20"/>
      <c r="ELF65" s="20"/>
      <c r="ELG65" s="20"/>
      <c r="ELH65" s="20"/>
      <c r="ELI65" s="20"/>
      <c r="ELJ65" s="20"/>
      <c r="ELK65" s="20"/>
      <c r="ELL65" s="20"/>
      <c r="ELM65" s="20"/>
      <c r="ELN65" s="20"/>
      <c r="ELO65" s="20"/>
      <c r="ELP65" s="20"/>
      <c r="ELQ65" s="20"/>
      <c r="ELR65" s="20"/>
      <c r="ELS65" s="20"/>
      <c r="ELT65" s="20"/>
      <c r="ELU65" s="20"/>
      <c r="ELV65" s="20"/>
      <c r="ELW65" s="20"/>
      <c r="ELX65" s="20"/>
      <c r="ELY65" s="20"/>
      <c r="ELZ65" s="20"/>
      <c r="EMA65" s="20"/>
      <c r="EMB65" s="20"/>
      <c r="EMC65" s="20"/>
      <c r="EMD65" s="20"/>
      <c r="EME65" s="20"/>
      <c r="EMF65" s="20"/>
      <c r="EMG65" s="20"/>
      <c r="EMH65" s="20"/>
      <c r="EMI65" s="20"/>
      <c r="EMJ65" s="20"/>
      <c r="EMK65" s="20"/>
      <c r="EML65" s="20"/>
      <c r="EMM65" s="20"/>
      <c r="EMN65" s="20"/>
      <c r="EMO65" s="20"/>
      <c r="EMP65" s="20"/>
      <c r="EMQ65" s="20"/>
      <c r="EMR65" s="20"/>
      <c r="EMS65" s="20"/>
      <c r="EMT65" s="20"/>
      <c r="EMU65" s="20"/>
      <c r="EMV65" s="20"/>
      <c r="EMW65" s="20"/>
      <c r="EMX65" s="20"/>
      <c r="EMY65" s="20"/>
      <c r="EMZ65" s="20"/>
      <c r="ENA65" s="20"/>
      <c r="ENB65" s="20"/>
      <c r="ENC65" s="20"/>
      <c r="END65" s="20"/>
      <c r="ENE65" s="20"/>
      <c r="ENF65" s="20"/>
      <c r="ENG65" s="20"/>
      <c r="ENH65" s="20"/>
      <c r="ENI65" s="20"/>
      <c r="ENJ65" s="20"/>
      <c r="ENK65" s="20"/>
      <c r="ENL65" s="20"/>
      <c r="ENM65" s="20"/>
      <c r="ENN65" s="20"/>
      <c r="ENO65" s="20"/>
      <c r="ENP65" s="20"/>
      <c r="ENQ65" s="20"/>
      <c r="ENR65" s="20"/>
      <c r="ENS65" s="20"/>
      <c r="ENT65" s="20"/>
      <c r="ENU65" s="20"/>
      <c r="ENV65" s="20"/>
      <c r="ENW65" s="20"/>
      <c r="ENX65" s="20"/>
      <c r="ENY65" s="20"/>
      <c r="ENZ65" s="20"/>
      <c r="EOA65" s="20"/>
      <c r="EOB65" s="20"/>
      <c r="EOC65" s="20"/>
      <c r="EOD65" s="20"/>
      <c r="EOE65" s="20"/>
      <c r="EOF65" s="20"/>
      <c r="EOG65" s="20"/>
      <c r="EOH65" s="20"/>
      <c r="EOI65" s="20"/>
      <c r="EOJ65" s="20"/>
      <c r="EOK65" s="20"/>
      <c r="EOL65" s="20"/>
      <c r="EOM65" s="20"/>
      <c r="EON65" s="20"/>
      <c r="EOO65" s="20"/>
      <c r="EOP65" s="20"/>
      <c r="EOQ65" s="20"/>
      <c r="EOR65" s="20"/>
      <c r="EOS65" s="20"/>
      <c r="EOT65" s="20"/>
      <c r="EOU65" s="20"/>
      <c r="EOV65" s="20"/>
      <c r="EOW65" s="20"/>
      <c r="EOX65" s="20"/>
      <c r="EOY65" s="20"/>
      <c r="EOZ65" s="20"/>
      <c r="EPA65" s="20"/>
      <c r="EPB65" s="20"/>
      <c r="EPC65" s="20"/>
      <c r="EPD65" s="20"/>
      <c r="EPE65" s="20"/>
      <c r="EPF65" s="20"/>
      <c r="EPG65" s="20"/>
      <c r="EPH65" s="20"/>
      <c r="EPI65" s="20"/>
      <c r="EPJ65" s="20"/>
      <c r="EPK65" s="20"/>
      <c r="EPL65" s="20"/>
      <c r="EPM65" s="20"/>
      <c r="EPN65" s="20"/>
      <c r="EPO65" s="20"/>
      <c r="EPP65" s="20"/>
      <c r="EPQ65" s="20"/>
      <c r="EPR65" s="20"/>
      <c r="EPS65" s="20"/>
      <c r="EPT65" s="20"/>
      <c r="EPU65" s="20"/>
      <c r="EPV65" s="20"/>
      <c r="EPW65" s="20"/>
      <c r="EPX65" s="20"/>
      <c r="EPY65" s="20"/>
      <c r="EPZ65" s="20"/>
      <c r="EQA65" s="20"/>
      <c r="EQB65" s="20"/>
      <c r="EQC65" s="20"/>
      <c r="EQD65" s="20"/>
      <c r="EQE65" s="20"/>
      <c r="EQF65" s="20"/>
      <c r="EQG65" s="20"/>
      <c r="EQH65" s="20"/>
      <c r="EQI65" s="20"/>
      <c r="EQJ65" s="20"/>
      <c r="EQK65" s="20"/>
      <c r="EQL65" s="20"/>
      <c r="EQM65" s="20"/>
      <c r="EQN65" s="20"/>
      <c r="EQO65" s="20"/>
      <c r="EQP65" s="20"/>
      <c r="EQQ65" s="20"/>
      <c r="EQR65" s="20"/>
      <c r="EQS65" s="20"/>
      <c r="EQT65" s="20"/>
      <c r="EQU65" s="20"/>
      <c r="EQV65" s="20"/>
      <c r="EQW65" s="20"/>
      <c r="EQX65" s="20"/>
      <c r="EQY65" s="20"/>
      <c r="EQZ65" s="20"/>
      <c r="ERA65" s="20"/>
      <c r="ERB65" s="20"/>
      <c r="ERC65" s="20"/>
      <c r="ERD65" s="20"/>
      <c r="ERE65" s="20"/>
      <c r="ERF65" s="20"/>
      <c r="ERG65" s="20"/>
      <c r="ERH65" s="20"/>
      <c r="ERI65" s="20"/>
      <c r="ERJ65" s="20"/>
      <c r="ERK65" s="20"/>
      <c r="ERL65" s="20"/>
      <c r="ERM65" s="20"/>
      <c r="ERN65" s="20"/>
      <c r="ERO65" s="20"/>
      <c r="ERP65" s="20"/>
      <c r="ERQ65" s="20"/>
      <c r="ERR65" s="20"/>
      <c r="ERS65" s="20"/>
      <c r="ERT65" s="20"/>
      <c r="ERU65" s="20"/>
      <c r="ERV65" s="20"/>
      <c r="ERW65" s="20"/>
      <c r="ERX65" s="20"/>
      <c r="ERY65" s="20"/>
      <c r="ERZ65" s="20"/>
      <c r="ESA65" s="20"/>
      <c r="ESB65" s="20"/>
      <c r="ESC65" s="20"/>
      <c r="ESD65" s="20"/>
      <c r="ESE65" s="20"/>
      <c r="ESF65" s="20"/>
      <c r="ESG65" s="20"/>
      <c r="ESH65" s="20"/>
      <c r="ESI65" s="20"/>
      <c r="ESJ65" s="20"/>
      <c r="ESK65" s="20"/>
      <c r="ESL65" s="20"/>
      <c r="ESM65" s="20"/>
      <c r="ESN65" s="20"/>
      <c r="ESO65" s="20"/>
      <c r="ESP65" s="20"/>
      <c r="ESQ65" s="20"/>
      <c r="ESR65" s="20"/>
      <c r="ESS65" s="20"/>
      <c r="EST65" s="20"/>
      <c r="ESU65" s="20"/>
      <c r="ESV65" s="20"/>
      <c r="ESW65" s="20"/>
      <c r="ESX65" s="20"/>
      <c r="ESY65" s="20"/>
      <c r="ESZ65" s="20"/>
      <c r="ETA65" s="20"/>
      <c r="ETB65" s="20"/>
      <c r="ETC65" s="20"/>
      <c r="ETD65" s="20"/>
      <c r="ETE65" s="20"/>
      <c r="ETF65" s="20"/>
      <c r="ETG65" s="20"/>
      <c r="ETH65" s="20"/>
      <c r="ETI65" s="20"/>
      <c r="ETJ65" s="20"/>
      <c r="ETK65" s="20"/>
      <c r="ETL65" s="20"/>
      <c r="ETM65" s="20"/>
      <c r="ETN65" s="20"/>
      <c r="ETO65" s="20"/>
      <c r="ETP65" s="20"/>
      <c r="ETQ65" s="20"/>
      <c r="ETR65" s="20"/>
      <c r="ETS65" s="20"/>
      <c r="ETT65" s="20"/>
      <c r="ETU65" s="20"/>
      <c r="ETV65" s="20"/>
      <c r="ETW65" s="20"/>
      <c r="ETX65" s="20"/>
      <c r="ETY65" s="20"/>
      <c r="ETZ65" s="20"/>
      <c r="EUA65" s="20"/>
      <c r="EUB65" s="20"/>
      <c r="EUC65" s="20"/>
      <c r="EUD65" s="20"/>
      <c r="EUE65" s="20"/>
      <c r="EUF65" s="20"/>
      <c r="EUG65" s="20"/>
      <c r="EUH65" s="20"/>
      <c r="EUI65" s="20"/>
      <c r="EUJ65" s="20"/>
      <c r="EUK65" s="20"/>
      <c r="EUL65" s="20"/>
      <c r="EUM65" s="20"/>
      <c r="EUN65" s="20"/>
      <c r="EUO65" s="20"/>
      <c r="EUP65" s="20"/>
      <c r="EUQ65" s="20"/>
      <c r="EUR65" s="20"/>
      <c r="EUS65" s="20"/>
      <c r="EUT65" s="20"/>
      <c r="EUU65" s="20"/>
      <c r="EUV65" s="20"/>
      <c r="EUW65" s="20"/>
      <c r="EUX65" s="20"/>
      <c r="EUY65" s="20"/>
      <c r="EUZ65" s="20"/>
      <c r="EVA65" s="20"/>
      <c r="EVB65" s="20"/>
      <c r="EVC65" s="20"/>
      <c r="EVD65" s="20"/>
      <c r="EVE65" s="20"/>
      <c r="EVF65" s="20"/>
      <c r="EVG65" s="20"/>
      <c r="EVH65" s="20"/>
      <c r="EVI65" s="20"/>
      <c r="EVJ65" s="20"/>
      <c r="EVK65" s="20"/>
      <c r="EVL65" s="20"/>
      <c r="EVM65" s="20"/>
      <c r="EVN65" s="20"/>
      <c r="EVO65" s="20"/>
      <c r="EVP65" s="20"/>
      <c r="EVQ65" s="20"/>
      <c r="EVR65" s="20"/>
      <c r="EVS65" s="20"/>
      <c r="EVT65" s="20"/>
      <c r="EVU65" s="20"/>
      <c r="EVV65" s="20"/>
      <c r="EVW65" s="20"/>
      <c r="EVX65" s="20"/>
      <c r="EVY65" s="20"/>
      <c r="EVZ65" s="20"/>
      <c r="EWA65" s="20"/>
      <c r="EWB65" s="20"/>
      <c r="EWC65" s="20"/>
      <c r="EWD65" s="20"/>
      <c r="EWE65" s="20"/>
      <c r="EWF65" s="20"/>
      <c r="EWG65" s="20"/>
      <c r="EWH65" s="20"/>
      <c r="EWI65" s="20"/>
      <c r="EWJ65" s="20"/>
      <c r="EWK65" s="20"/>
      <c r="EWL65" s="20"/>
      <c r="EWM65" s="20"/>
      <c r="EWN65" s="20"/>
      <c r="EWO65" s="20"/>
      <c r="EWP65" s="20"/>
      <c r="EWQ65" s="20"/>
      <c r="EWR65" s="20"/>
      <c r="EWS65" s="20"/>
      <c r="EWT65" s="20"/>
      <c r="EWU65" s="20"/>
      <c r="EWV65" s="20"/>
      <c r="EWW65" s="20"/>
      <c r="EWX65" s="20"/>
      <c r="EWY65" s="20"/>
      <c r="EWZ65" s="20"/>
      <c r="EXA65" s="20"/>
      <c r="EXB65" s="20"/>
      <c r="EXC65" s="20"/>
      <c r="EXD65" s="20"/>
      <c r="EXE65" s="20"/>
      <c r="EXF65" s="20"/>
      <c r="EXG65" s="20"/>
      <c r="EXH65" s="20"/>
      <c r="EXI65" s="20"/>
      <c r="EXJ65" s="20"/>
      <c r="EXK65" s="20"/>
      <c r="EXL65" s="20"/>
      <c r="EXM65" s="20"/>
      <c r="EXN65" s="20"/>
      <c r="EXO65" s="20"/>
      <c r="EXP65" s="20"/>
      <c r="EXQ65" s="20"/>
      <c r="EXR65" s="20"/>
      <c r="EXS65" s="20"/>
      <c r="EXT65" s="20"/>
      <c r="EXU65" s="20"/>
      <c r="EXV65" s="20"/>
      <c r="EXW65" s="20"/>
      <c r="EXX65" s="20"/>
      <c r="EXY65" s="20"/>
      <c r="EXZ65" s="20"/>
      <c r="EYA65" s="20"/>
      <c r="EYB65" s="20"/>
      <c r="EYC65" s="20"/>
      <c r="EYD65" s="20"/>
      <c r="EYE65" s="20"/>
      <c r="EYF65" s="20"/>
      <c r="EYG65" s="20"/>
      <c r="EYH65" s="20"/>
      <c r="EYI65" s="20"/>
      <c r="EYJ65" s="20"/>
      <c r="EYK65" s="20"/>
      <c r="EYL65" s="20"/>
      <c r="EYM65" s="20"/>
      <c r="EYN65" s="20"/>
      <c r="EYO65" s="20"/>
      <c r="EYP65" s="20"/>
      <c r="EYQ65" s="20"/>
      <c r="EYR65" s="20"/>
      <c r="EYS65" s="20"/>
      <c r="EYT65" s="20"/>
      <c r="EYU65" s="20"/>
      <c r="EYV65" s="20"/>
      <c r="EYW65" s="20"/>
      <c r="EYX65" s="20"/>
      <c r="EYY65" s="20"/>
      <c r="EYZ65" s="20"/>
      <c r="EZA65" s="20"/>
      <c r="EZB65" s="20"/>
      <c r="EZC65" s="20"/>
      <c r="EZD65" s="20"/>
      <c r="EZE65" s="20"/>
      <c r="EZF65" s="20"/>
      <c r="EZG65" s="20"/>
      <c r="EZH65" s="20"/>
      <c r="EZI65" s="20"/>
      <c r="EZJ65" s="20"/>
      <c r="EZK65" s="20"/>
      <c r="EZL65" s="20"/>
      <c r="EZM65" s="20"/>
      <c r="EZN65" s="20"/>
      <c r="EZO65" s="20"/>
      <c r="EZP65" s="20"/>
      <c r="EZQ65" s="20"/>
      <c r="EZR65" s="20"/>
      <c r="EZS65" s="20"/>
      <c r="EZT65" s="20"/>
      <c r="EZU65" s="20"/>
      <c r="EZV65" s="20"/>
      <c r="EZW65" s="20"/>
      <c r="EZX65" s="20"/>
      <c r="EZY65" s="20"/>
      <c r="EZZ65" s="20"/>
      <c r="FAA65" s="20"/>
      <c r="FAB65" s="20"/>
      <c r="FAC65" s="20"/>
      <c r="FAD65" s="20"/>
      <c r="FAE65" s="20"/>
      <c r="FAF65" s="20"/>
      <c r="FAG65" s="20"/>
      <c r="FAH65" s="20"/>
      <c r="FAI65" s="20"/>
      <c r="FAJ65" s="20"/>
      <c r="FAK65" s="20"/>
      <c r="FAL65" s="20"/>
      <c r="FAM65" s="20"/>
      <c r="FAN65" s="20"/>
      <c r="FAO65" s="20"/>
      <c r="FAP65" s="20"/>
      <c r="FAQ65" s="20"/>
      <c r="FAR65" s="20"/>
      <c r="FAS65" s="20"/>
      <c r="FAT65" s="20"/>
      <c r="FAU65" s="20"/>
      <c r="FAV65" s="20"/>
      <c r="FAW65" s="20"/>
      <c r="FAX65" s="20"/>
      <c r="FAY65" s="20"/>
      <c r="FAZ65" s="20"/>
      <c r="FBA65" s="20"/>
      <c r="FBB65" s="20"/>
      <c r="FBC65" s="20"/>
      <c r="FBD65" s="20"/>
      <c r="FBE65" s="20"/>
      <c r="FBF65" s="20"/>
      <c r="FBG65" s="20"/>
      <c r="FBH65" s="20"/>
      <c r="FBI65" s="20"/>
      <c r="FBJ65" s="20"/>
      <c r="FBK65" s="20"/>
      <c r="FBL65" s="20"/>
      <c r="FBM65" s="20"/>
      <c r="FBN65" s="20"/>
      <c r="FBO65" s="20"/>
      <c r="FBP65" s="20"/>
      <c r="FBQ65" s="20"/>
      <c r="FBR65" s="20"/>
      <c r="FBS65" s="20"/>
      <c r="FBT65" s="20"/>
      <c r="FBU65" s="20"/>
      <c r="FBV65" s="20"/>
      <c r="FBW65" s="20"/>
      <c r="FBX65" s="20"/>
      <c r="FBY65" s="20"/>
      <c r="FBZ65" s="20"/>
      <c r="FCA65" s="20"/>
      <c r="FCB65" s="20"/>
      <c r="FCC65" s="20"/>
      <c r="FCD65" s="20"/>
      <c r="FCE65" s="20"/>
      <c r="FCF65" s="20"/>
      <c r="FCG65" s="20"/>
      <c r="FCH65" s="20"/>
      <c r="FCI65" s="20"/>
      <c r="FCJ65" s="20"/>
      <c r="FCK65" s="20"/>
      <c r="FCL65" s="20"/>
      <c r="FCM65" s="20"/>
      <c r="FCN65" s="20"/>
      <c r="FCO65" s="20"/>
      <c r="FCP65" s="20"/>
      <c r="FCQ65" s="20"/>
      <c r="FCR65" s="20"/>
      <c r="FCS65" s="20"/>
      <c r="FCT65" s="20"/>
      <c r="FCU65" s="20"/>
      <c r="FCV65" s="20"/>
      <c r="FCW65" s="20"/>
      <c r="FCX65" s="20"/>
      <c r="FCY65" s="20"/>
      <c r="FCZ65" s="20"/>
      <c r="FDA65" s="20"/>
      <c r="FDB65" s="20"/>
      <c r="FDC65" s="20"/>
      <c r="FDD65" s="20"/>
      <c r="FDE65" s="20"/>
      <c r="FDF65" s="20"/>
      <c r="FDG65" s="20"/>
      <c r="FDH65" s="20"/>
      <c r="FDI65" s="20"/>
      <c r="FDJ65" s="20"/>
      <c r="FDK65" s="20"/>
      <c r="FDL65" s="20"/>
      <c r="FDM65" s="20"/>
      <c r="FDN65" s="20"/>
      <c r="FDO65" s="20"/>
      <c r="FDP65" s="20"/>
      <c r="FDQ65" s="20"/>
      <c r="FDR65" s="20"/>
      <c r="FDS65" s="20"/>
      <c r="FDT65" s="20"/>
      <c r="FDU65" s="20"/>
      <c r="FDV65" s="20"/>
      <c r="FDW65" s="20"/>
      <c r="FDX65" s="20"/>
      <c r="FDY65" s="20"/>
      <c r="FDZ65" s="20"/>
      <c r="FEA65" s="20"/>
      <c r="FEB65" s="20"/>
      <c r="FEC65" s="20"/>
      <c r="FED65" s="20"/>
      <c r="FEE65" s="20"/>
      <c r="FEF65" s="20"/>
      <c r="FEG65" s="20"/>
      <c r="FEH65" s="20"/>
      <c r="FEI65" s="20"/>
      <c r="FEJ65" s="20"/>
      <c r="FEK65" s="20"/>
      <c r="FEL65" s="20"/>
      <c r="FEM65" s="20"/>
      <c r="FEN65" s="20"/>
      <c r="FEO65" s="20"/>
      <c r="FEP65" s="20"/>
      <c r="FEQ65" s="20"/>
      <c r="FER65" s="20"/>
      <c r="FES65" s="20"/>
      <c r="FET65" s="20"/>
      <c r="FEU65" s="20"/>
      <c r="FEV65" s="20"/>
      <c r="FEW65" s="20"/>
      <c r="FEX65" s="20"/>
      <c r="FEY65" s="20"/>
      <c r="FEZ65" s="20"/>
      <c r="FFA65" s="20"/>
      <c r="FFB65" s="20"/>
      <c r="FFC65" s="20"/>
      <c r="FFD65" s="20"/>
      <c r="FFE65" s="20"/>
      <c r="FFF65" s="20"/>
      <c r="FFG65" s="20"/>
      <c r="FFH65" s="20"/>
      <c r="FFI65" s="20"/>
      <c r="FFJ65" s="20"/>
      <c r="FFK65" s="20"/>
      <c r="FFL65" s="20"/>
      <c r="FFM65" s="20"/>
      <c r="FFN65" s="20"/>
      <c r="FFO65" s="20"/>
      <c r="FFP65" s="20"/>
      <c r="FFQ65" s="20"/>
      <c r="FFR65" s="20"/>
      <c r="FFS65" s="20"/>
      <c r="FFT65" s="20"/>
      <c r="FFU65" s="20"/>
      <c r="FFV65" s="20"/>
      <c r="FFW65" s="20"/>
      <c r="FFX65" s="20"/>
      <c r="FFY65" s="20"/>
      <c r="FFZ65" s="20"/>
      <c r="FGA65" s="20"/>
      <c r="FGB65" s="20"/>
      <c r="FGC65" s="20"/>
      <c r="FGD65" s="20"/>
      <c r="FGE65" s="20"/>
      <c r="FGF65" s="20"/>
      <c r="FGG65" s="20"/>
      <c r="FGH65" s="20"/>
      <c r="FGI65" s="20"/>
      <c r="FGJ65" s="20"/>
      <c r="FGK65" s="20"/>
      <c r="FGL65" s="20"/>
      <c r="FGM65" s="20"/>
      <c r="FGN65" s="20"/>
      <c r="FGO65" s="20"/>
      <c r="FGP65" s="20"/>
      <c r="FGQ65" s="20"/>
      <c r="FGR65" s="20"/>
      <c r="FGS65" s="20"/>
      <c r="FGT65" s="20"/>
      <c r="FGU65" s="20"/>
      <c r="FGV65" s="20"/>
      <c r="FGW65" s="20"/>
      <c r="FGX65" s="20"/>
      <c r="FGY65" s="20"/>
      <c r="FGZ65" s="20"/>
      <c r="FHA65" s="20"/>
      <c r="FHB65" s="20"/>
      <c r="FHC65" s="20"/>
      <c r="FHD65" s="20"/>
      <c r="FHE65" s="20"/>
      <c r="FHF65" s="20"/>
      <c r="FHG65" s="20"/>
      <c r="FHH65" s="20"/>
      <c r="FHI65" s="20"/>
      <c r="FHJ65" s="20"/>
      <c r="FHK65" s="20"/>
      <c r="FHL65" s="20"/>
      <c r="FHM65" s="20"/>
      <c r="FHN65" s="20"/>
      <c r="FHO65" s="20"/>
      <c r="FHP65" s="20"/>
      <c r="FHQ65" s="20"/>
      <c r="FHR65" s="20"/>
      <c r="FHS65" s="20"/>
      <c r="FHT65" s="20"/>
      <c r="FHU65" s="20"/>
      <c r="FHV65" s="20"/>
      <c r="FHW65" s="20"/>
      <c r="FHX65" s="20"/>
      <c r="FHY65" s="20"/>
      <c r="FHZ65" s="20"/>
      <c r="FIA65" s="20"/>
      <c r="FIB65" s="20"/>
      <c r="FIC65" s="20"/>
      <c r="FID65" s="20"/>
      <c r="FIE65" s="20"/>
      <c r="FIF65" s="20"/>
      <c r="FIG65" s="20"/>
      <c r="FIH65" s="20"/>
      <c r="FII65" s="20"/>
      <c r="FIJ65" s="20"/>
      <c r="FIK65" s="20"/>
      <c r="FIL65" s="20"/>
      <c r="FIM65" s="20"/>
      <c r="FIN65" s="20"/>
      <c r="FIO65" s="20"/>
      <c r="FIP65" s="20"/>
      <c r="FIQ65" s="20"/>
      <c r="FIR65" s="20"/>
      <c r="FIS65" s="20"/>
      <c r="FIT65" s="20"/>
      <c r="FIU65" s="20"/>
      <c r="FIV65" s="20"/>
      <c r="FIW65" s="20"/>
      <c r="FIX65" s="20"/>
      <c r="FIY65" s="20"/>
      <c r="FIZ65" s="20"/>
      <c r="FJA65" s="20"/>
      <c r="FJB65" s="20"/>
      <c r="FJC65" s="20"/>
      <c r="FJD65" s="20"/>
      <c r="FJE65" s="20"/>
      <c r="FJF65" s="20"/>
      <c r="FJG65" s="20"/>
      <c r="FJH65" s="20"/>
      <c r="FJI65" s="20"/>
      <c r="FJJ65" s="20"/>
      <c r="FJK65" s="20"/>
      <c r="FJL65" s="20"/>
      <c r="FJM65" s="20"/>
      <c r="FJN65" s="20"/>
      <c r="FJO65" s="20"/>
      <c r="FJP65" s="20"/>
      <c r="FJQ65" s="20"/>
      <c r="FJR65" s="20"/>
      <c r="FJS65" s="20"/>
      <c r="FJT65" s="20"/>
      <c r="FJU65" s="20"/>
      <c r="FJV65" s="20"/>
      <c r="FJW65" s="20"/>
      <c r="FJX65" s="20"/>
      <c r="FJY65" s="20"/>
      <c r="FJZ65" s="20"/>
      <c r="FKA65" s="20"/>
      <c r="FKB65" s="20"/>
      <c r="FKC65" s="20"/>
      <c r="FKD65" s="20"/>
      <c r="FKE65" s="20"/>
      <c r="FKF65" s="20"/>
      <c r="FKG65" s="20"/>
      <c r="FKH65" s="20"/>
      <c r="FKI65" s="20"/>
      <c r="FKJ65" s="20"/>
      <c r="FKK65" s="20"/>
      <c r="FKL65" s="20"/>
      <c r="FKM65" s="20"/>
      <c r="FKN65" s="20"/>
      <c r="FKO65" s="20"/>
      <c r="FKP65" s="20"/>
      <c r="FKQ65" s="20"/>
      <c r="FKR65" s="20"/>
      <c r="FKS65" s="20"/>
      <c r="FKT65" s="20"/>
      <c r="FKU65" s="20"/>
      <c r="FKV65" s="20"/>
      <c r="FKW65" s="20"/>
      <c r="FKX65" s="20"/>
      <c r="FKY65" s="20"/>
      <c r="FKZ65" s="20"/>
      <c r="FLA65" s="20"/>
      <c r="FLB65" s="20"/>
      <c r="FLC65" s="20"/>
      <c r="FLD65" s="20"/>
      <c r="FLE65" s="20"/>
      <c r="FLF65" s="20"/>
      <c r="FLG65" s="20"/>
      <c r="FLH65" s="20"/>
      <c r="FLI65" s="20"/>
      <c r="FLJ65" s="20"/>
      <c r="FLK65" s="20"/>
      <c r="FLL65" s="20"/>
      <c r="FLM65" s="20"/>
      <c r="FLN65" s="20"/>
      <c r="FLO65" s="20"/>
      <c r="FLP65" s="20"/>
      <c r="FLQ65" s="20"/>
      <c r="FLR65" s="20"/>
      <c r="FLS65" s="20"/>
      <c r="FLT65" s="20"/>
      <c r="FLU65" s="20"/>
      <c r="FLV65" s="20"/>
      <c r="FLW65" s="20"/>
      <c r="FLX65" s="20"/>
      <c r="FLY65" s="20"/>
      <c r="FLZ65" s="20"/>
      <c r="FMA65" s="20"/>
      <c r="FMB65" s="20"/>
      <c r="FMC65" s="20"/>
      <c r="FMD65" s="20"/>
      <c r="FME65" s="20"/>
      <c r="FMF65" s="20"/>
      <c r="FMG65" s="20"/>
      <c r="FMH65" s="20"/>
      <c r="FMI65" s="20"/>
      <c r="FMJ65" s="20"/>
      <c r="FMK65" s="20"/>
      <c r="FML65" s="20"/>
      <c r="FMM65" s="20"/>
      <c r="FMN65" s="20"/>
      <c r="FMO65" s="20"/>
      <c r="FMP65" s="20"/>
      <c r="FMQ65" s="20"/>
      <c r="FMR65" s="20"/>
      <c r="FMS65" s="20"/>
      <c r="FMT65" s="20"/>
      <c r="FMU65" s="20"/>
      <c r="FMV65" s="20"/>
      <c r="FMW65" s="20"/>
      <c r="FMX65" s="20"/>
      <c r="FMY65" s="20"/>
      <c r="FMZ65" s="20"/>
      <c r="FNA65" s="20"/>
      <c r="FNB65" s="20"/>
      <c r="FNC65" s="20"/>
      <c r="FND65" s="20"/>
      <c r="FNE65" s="20"/>
      <c r="FNF65" s="20"/>
      <c r="FNG65" s="20"/>
      <c r="FNH65" s="20"/>
      <c r="FNI65" s="20"/>
      <c r="FNJ65" s="20"/>
      <c r="FNK65" s="20"/>
      <c r="FNL65" s="20"/>
      <c r="FNM65" s="20"/>
      <c r="FNN65" s="20"/>
      <c r="FNO65" s="20"/>
      <c r="FNP65" s="20"/>
      <c r="FNQ65" s="20"/>
      <c r="FNR65" s="20"/>
      <c r="FNS65" s="20"/>
      <c r="FNT65" s="20"/>
      <c r="FNU65" s="20"/>
      <c r="FNV65" s="20"/>
      <c r="FNW65" s="20"/>
      <c r="FNX65" s="20"/>
      <c r="FNY65" s="20"/>
      <c r="FNZ65" s="20"/>
      <c r="FOA65" s="20"/>
      <c r="FOB65" s="20"/>
      <c r="FOC65" s="20"/>
      <c r="FOD65" s="20"/>
      <c r="FOE65" s="20"/>
      <c r="FOF65" s="20"/>
      <c r="FOG65" s="20"/>
      <c r="FOH65" s="20"/>
      <c r="FOI65" s="20"/>
      <c r="FOJ65" s="20"/>
      <c r="FOK65" s="20"/>
      <c r="FOL65" s="20"/>
      <c r="FOM65" s="20"/>
      <c r="FON65" s="20"/>
      <c r="FOO65" s="20"/>
      <c r="FOP65" s="20"/>
      <c r="FOQ65" s="20"/>
      <c r="FOR65" s="20"/>
      <c r="FOS65" s="20"/>
      <c r="FOT65" s="20"/>
      <c r="FOU65" s="20"/>
      <c r="FOV65" s="20"/>
      <c r="FOW65" s="20"/>
      <c r="FOX65" s="20"/>
      <c r="FOY65" s="20"/>
      <c r="FOZ65" s="20"/>
      <c r="FPA65" s="20"/>
      <c r="FPB65" s="20"/>
      <c r="FPC65" s="20"/>
      <c r="FPD65" s="20"/>
      <c r="FPE65" s="20"/>
      <c r="FPF65" s="20"/>
      <c r="FPG65" s="20"/>
      <c r="FPH65" s="20"/>
      <c r="FPI65" s="20"/>
      <c r="FPJ65" s="20"/>
      <c r="FPK65" s="20"/>
      <c r="FPL65" s="20"/>
      <c r="FPM65" s="20"/>
      <c r="FPN65" s="20"/>
      <c r="FPO65" s="20"/>
      <c r="FPP65" s="20"/>
      <c r="FPQ65" s="20"/>
      <c r="FPR65" s="20"/>
      <c r="FPS65" s="20"/>
      <c r="FPT65" s="20"/>
      <c r="FPU65" s="20"/>
      <c r="FPV65" s="20"/>
      <c r="FPW65" s="20"/>
      <c r="FPX65" s="20"/>
      <c r="FPY65" s="20"/>
      <c r="FPZ65" s="20"/>
      <c r="FQA65" s="20"/>
      <c r="FQB65" s="20"/>
      <c r="FQC65" s="20"/>
      <c r="FQD65" s="20"/>
      <c r="FQE65" s="20"/>
      <c r="FQF65" s="20"/>
      <c r="FQG65" s="20"/>
      <c r="FQH65" s="20"/>
      <c r="FQI65" s="20"/>
      <c r="FQJ65" s="20"/>
      <c r="FQK65" s="20"/>
      <c r="FQL65" s="20"/>
      <c r="FQM65" s="20"/>
      <c r="FQN65" s="20"/>
      <c r="FQO65" s="20"/>
      <c r="FQP65" s="20"/>
      <c r="FQQ65" s="20"/>
      <c r="FQR65" s="20"/>
      <c r="FQS65" s="20"/>
      <c r="FQT65" s="20"/>
      <c r="FQU65" s="20"/>
      <c r="FQV65" s="20"/>
      <c r="FQW65" s="20"/>
      <c r="FQX65" s="20"/>
      <c r="FQY65" s="20"/>
      <c r="FQZ65" s="20"/>
      <c r="FRA65" s="20"/>
      <c r="FRB65" s="20"/>
      <c r="FRC65" s="20"/>
      <c r="FRD65" s="20"/>
      <c r="FRE65" s="20"/>
      <c r="FRF65" s="20"/>
      <c r="FRG65" s="20"/>
      <c r="FRH65" s="20"/>
      <c r="FRI65" s="20"/>
      <c r="FRJ65" s="20"/>
      <c r="FRK65" s="20"/>
      <c r="FRL65" s="20"/>
      <c r="FRM65" s="20"/>
      <c r="FRN65" s="20"/>
      <c r="FRO65" s="20"/>
      <c r="FRP65" s="20"/>
      <c r="FRQ65" s="20"/>
      <c r="FRR65" s="20"/>
      <c r="FRS65" s="20"/>
      <c r="FRT65" s="20"/>
      <c r="FRU65" s="20"/>
      <c r="FRV65" s="20"/>
      <c r="FRW65" s="20"/>
      <c r="FRX65" s="20"/>
      <c r="FRY65" s="20"/>
      <c r="FRZ65" s="20"/>
      <c r="FSA65" s="20"/>
      <c r="FSB65" s="20"/>
      <c r="FSC65" s="20"/>
      <c r="FSD65" s="20"/>
      <c r="FSE65" s="20"/>
      <c r="FSF65" s="20"/>
      <c r="FSG65" s="20"/>
      <c r="FSH65" s="20"/>
      <c r="FSI65" s="20"/>
      <c r="FSJ65" s="20"/>
      <c r="FSK65" s="20"/>
      <c r="FSL65" s="20"/>
      <c r="FSM65" s="20"/>
      <c r="FSN65" s="20"/>
      <c r="FSO65" s="20"/>
      <c r="FSP65" s="20"/>
      <c r="FSQ65" s="20"/>
      <c r="FSR65" s="20"/>
      <c r="FSS65" s="20"/>
      <c r="FST65" s="20"/>
      <c r="FSU65" s="20"/>
      <c r="FSV65" s="20"/>
      <c r="FSW65" s="20"/>
      <c r="FSX65" s="20"/>
      <c r="FSY65" s="20"/>
      <c r="FSZ65" s="20"/>
      <c r="FTA65" s="20"/>
      <c r="FTB65" s="20"/>
      <c r="FTC65" s="20"/>
      <c r="FTD65" s="20"/>
      <c r="FTE65" s="20"/>
      <c r="FTF65" s="20"/>
      <c r="FTG65" s="20"/>
      <c r="FTH65" s="20"/>
      <c r="FTI65" s="20"/>
      <c r="FTJ65" s="20"/>
      <c r="FTK65" s="20"/>
      <c r="FTL65" s="20"/>
      <c r="FTM65" s="20"/>
      <c r="FTN65" s="20"/>
      <c r="FTO65" s="20"/>
      <c r="FTP65" s="20"/>
      <c r="FTQ65" s="20"/>
      <c r="FTR65" s="20"/>
      <c r="FTS65" s="20"/>
      <c r="FTT65" s="20"/>
      <c r="FTU65" s="20"/>
      <c r="FTV65" s="20"/>
      <c r="FTW65" s="20"/>
      <c r="FTX65" s="20"/>
      <c r="FTY65" s="20"/>
      <c r="FTZ65" s="20"/>
      <c r="FUA65" s="20"/>
      <c r="FUB65" s="20"/>
      <c r="FUC65" s="20"/>
      <c r="FUD65" s="20"/>
      <c r="FUE65" s="20"/>
      <c r="FUF65" s="20"/>
      <c r="FUG65" s="20"/>
      <c r="FUH65" s="20"/>
      <c r="FUI65" s="20"/>
      <c r="FUJ65" s="20"/>
      <c r="FUK65" s="20"/>
      <c r="FUL65" s="20"/>
      <c r="FUM65" s="20"/>
      <c r="FUN65" s="20"/>
      <c r="FUO65" s="20"/>
      <c r="FUP65" s="20"/>
      <c r="FUQ65" s="20"/>
      <c r="FUR65" s="20"/>
      <c r="FUS65" s="20"/>
      <c r="FUT65" s="20"/>
      <c r="FUU65" s="20"/>
      <c r="FUV65" s="20"/>
      <c r="FUW65" s="20"/>
      <c r="FUX65" s="20"/>
      <c r="FUY65" s="20"/>
      <c r="FUZ65" s="20"/>
      <c r="FVA65" s="20"/>
      <c r="FVB65" s="20"/>
      <c r="FVC65" s="20"/>
      <c r="FVD65" s="20"/>
      <c r="FVE65" s="20"/>
      <c r="FVF65" s="20"/>
      <c r="FVG65" s="20"/>
      <c r="FVH65" s="20"/>
      <c r="FVI65" s="20"/>
      <c r="FVJ65" s="20"/>
      <c r="FVK65" s="20"/>
      <c r="FVL65" s="20"/>
      <c r="FVM65" s="20"/>
      <c r="FVN65" s="20"/>
      <c r="FVO65" s="20"/>
      <c r="FVP65" s="20"/>
      <c r="FVQ65" s="20"/>
      <c r="FVR65" s="20"/>
      <c r="FVS65" s="20"/>
      <c r="FVT65" s="20"/>
      <c r="FVU65" s="20"/>
      <c r="FVV65" s="20"/>
      <c r="FVW65" s="20"/>
      <c r="FVX65" s="20"/>
      <c r="FVY65" s="20"/>
      <c r="FVZ65" s="20"/>
      <c r="FWA65" s="20"/>
      <c r="FWB65" s="20"/>
      <c r="FWC65" s="20"/>
      <c r="FWD65" s="20"/>
      <c r="FWE65" s="20"/>
      <c r="FWF65" s="20"/>
      <c r="FWG65" s="20"/>
      <c r="FWH65" s="20"/>
      <c r="FWI65" s="20"/>
      <c r="FWJ65" s="20"/>
      <c r="FWK65" s="20"/>
      <c r="FWL65" s="20"/>
      <c r="FWM65" s="20"/>
      <c r="FWN65" s="20"/>
      <c r="FWO65" s="20"/>
      <c r="FWP65" s="20"/>
      <c r="FWQ65" s="20"/>
      <c r="FWR65" s="20"/>
      <c r="FWS65" s="20"/>
      <c r="FWT65" s="20"/>
      <c r="FWU65" s="20"/>
      <c r="FWV65" s="20"/>
      <c r="FWW65" s="20"/>
      <c r="FWX65" s="20"/>
      <c r="FWY65" s="20"/>
      <c r="FWZ65" s="20"/>
      <c r="FXA65" s="20"/>
      <c r="FXB65" s="20"/>
      <c r="FXC65" s="20"/>
      <c r="FXD65" s="20"/>
      <c r="FXE65" s="20"/>
      <c r="FXF65" s="20"/>
      <c r="FXG65" s="20"/>
      <c r="FXH65" s="20"/>
      <c r="FXI65" s="20"/>
      <c r="FXJ65" s="20"/>
      <c r="FXK65" s="20"/>
      <c r="FXL65" s="20"/>
      <c r="FXM65" s="20"/>
      <c r="FXN65" s="20"/>
      <c r="FXO65" s="20"/>
      <c r="FXP65" s="20"/>
      <c r="FXQ65" s="20"/>
      <c r="FXR65" s="20"/>
      <c r="FXS65" s="20"/>
      <c r="FXT65" s="20"/>
      <c r="FXU65" s="20"/>
      <c r="FXV65" s="20"/>
      <c r="FXW65" s="20"/>
      <c r="FXX65" s="20"/>
      <c r="FXY65" s="20"/>
      <c r="FXZ65" s="20"/>
      <c r="FYA65" s="20"/>
      <c r="FYB65" s="20"/>
      <c r="FYC65" s="20"/>
      <c r="FYD65" s="20"/>
      <c r="FYE65" s="20"/>
      <c r="FYF65" s="20"/>
      <c r="FYG65" s="20"/>
      <c r="FYH65" s="20"/>
      <c r="FYI65" s="20"/>
      <c r="FYJ65" s="20"/>
      <c r="FYK65" s="20"/>
      <c r="FYL65" s="20"/>
      <c r="FYM65" s="20"/>
      <c r="FYN65" s="20"/>
      <c r="FYO65" s="20"/>
      <c r="FYP65" s="20"/>
      <c r="FYQ65" s="20"/>
      <c r="FYR65" s="20"/>
      <c r="FYS65" s="20"/>
      <c r="FYT65" s="20"/>
      <c r="FYU65" s="20"/>
      <c r="FYV65" s="20"/>
      <c r="FYW65" s="20"/>
      <c r="FYX65" s="20"/>
      <c r="FYY65" s="20"/>
      <c r="FYZ65" s="20"/>
      <c r="FZA65" s="20"/>
      <c r="FZB65" s="20"/>
      <c r="FZC65" s="20"/>
      <c r="FZD65" s="20"/>
      <c r="FZE65" s="20"/>
      <c r="FZF65" s="20"/>
      <c r="FZG65" s="20"/>
      <c r="FZH65" s="20"/>
      <c r="FZI65" s="20"/>
      <c r="FZJ65" s="20"/>
      <c r="FZK65" s="20"/>
      <c r="FZL65" s="20"/>
      <c r="FZM65" s="20"/>
      <c r="FZN65" s="20"/>
      <c r="FZO65" s="20"/>
      <c r="FZP65" s="20"/>
      <c r="FZQ65" s="20"/>
      <c r="FZR65" s="20"/>
      <c r="FZS65" s="20"/>
      <c r="FZT65" s="20"/>
      <c r="FZU65" s="20"/>
      <c r="FZV65" s="20"/>
      <c r="FZW65" s="20"/>
      <c r="FZX65" s="20"/>
      <c r="FZY65" s="20"/>
      <c r="FZZ65" s="20"/>
      <c r="GAA65" s="20"/>
      <c r="GAB65" s="20"/>
      <c r="GAC65" s="20"/>
      <c r="GAD65" s="20"/>
      <c r="GAE65" s="20"/>
      <c r="GAF65" s="20"/>
      <c r="GAG65" s="20"/>
      <c r="GAH65" s="20"/>
      <c r="GAI65" s="20"/>
      <c r="GAJ65" s="20"/>
      <c r="GAK65" s="20"/>
      <c r="GAL65" s="20"/>
      <c r="GAM65" s="20"/>
      <c r="GAN65" s="20"/>
      <c r="GAO65" s="20"/>
      <c r="GAP65" s="20"/>
      <c r="GAQ65" s="20"/>
      <c r="GAR65" s="20"/>
      <c r="GAS65" s="20"/>
      <c r="GAT65" s="20"/>
      <c r="GAU65" s="20"/>
      <c r="GAV65" s="20"/>
      <c r="GAW65" s="20"/>
      <c r="GAX65" s="20"/>
      <c r="GAY65" s="20"/>
      <c r="GAZ65" s="20"/>
      <c r="GBA65" s="20"/>
      <c r="GBB65" s="20"/>
      <c r="GBC65" s="20"/>
      <c r="GBD65" s="20"/>
      <c r="GBE65" s="20"/>
      <c r="GBF65" s="20"/>
      <c r="GBG65" s="20"/>
      <c r="GBH65" s="20"/>
      <c r="GBI65" s="20"/>
      <c r="GBJ65" s="20"/>
      <c r="GBK65" s="20"/>
      <c r="GBL65" s="20"/>
      <c r="GBM65" s="20"/>
      <c r="GBN65" s="20"/>
      <c r="GBO65" s="20"/>
      <c r="GBP65" s="20"/>
      <c r="GBQ65" s="20"/>
      <c r="GBR65" s="20"/>
      <c r="GBS65" s="20"/>
      <c r="GBT65" s="20"/>
      <c r="GBU65" s="20"/>
      <c r="GBV65" s="20"/>
      <c r="GBW65" s="20"/>
      <c r="GBX65" s="20"/>
      <c r="GBY65" s="20"/>
      <c r="GBZ65" s="20"/>
      <c r="GCA65" s="20"/>
      <c r="GCB65" s="20"/>
      <c r="GCC65" s="20"/>
      <c r="GCD65" s="20"/>
      <c r="GCE65" s="20"/>
      <c r="GCF65" s="20"/>
      <c r="GCG65" s="20"/>
      <c r="GCH65" s="20"/>
      <c r="GCI65" s="20"/>
      <c r="GCJ65" s="20"/>
      <c r="GCK65" s="20"/>
      <c r="GCL65" s="20"/>
      <c r="GCM65" s="20"/>
      <c r="GCN65" s="20"/>
      <c r="GCO65" s="20"/>
      <c r="GCP65" s="20"/>
      <c r="GCQ65" s="20"/>
      <c r="GCR65" s="20"/>
      <c r="GCS65" s="20"/>
      <c r="GCT65" s="20"/>
      <c r="GCU65" s="20"/>
      <c r="GCV65" s="20"/>
      <c r="GCW65" s="20"/>
      <c r="GCX65" s="20"/>
      <c r="GCY65" s="20"/>
      <c r="GCZ65" s="20"/>
      <c r="GDA65" s="20"/>
      <c r="GDB65" s="20"/>
      <c r="GDC65" s="20"/>
      <c r="GDD65" s="20"/>
      <c r="GDE65" s="20"/>
      <c r="GDF65" s="20"/>
      <c r="GDG65" s="20"/>
      <c r="GDH65" s="20"/>
      <c r="GDI65" s="20"/>
      <c r="GDJ65" s="20"/>
      <c r="GDK65" s="20"/>
      <c r="GDL65" s="20"/>
      <c r="GDM65" s="20"/>
      <c r="GDN65" s="20"/>
      <c r="GDO65" s="20"/>
      <c r="GDP65" s="20"/>
      <c r="GDQ65" s="20"/>
      <c r="GDR65" s="20"/>
      <c r="GDS65" s="20"/>
      <c r="GDT65" s="20"/>
      <c r="GDU65" s="20"/>
      <c r="GDV65" s="20"/>
      <c r="GDW65" s="20"/>
      <c r="GDX65" s="20"/>
      <c r="GDY65" s="20"/>
      <c r="GDZ65" s="20"/>
      <c r="GEA65" s="20"/>
      <c r="GEB65" s="20"/>
      <c r="GEC65" s="20"/>
      <c r="GED65" s="20"/>
      <c r="GEE65" s="20"/>
      <c r="GEF65" s="20"/>
      <c r="GEG65" s="20"/>
      <c r="GEH65" s="20"/>
      <c r="GEI65" s="20"/>
      <c r="GEJ65" s="20"/>
      <c r="GEK65" s="20"/>
      <c r="GEL65" s="20"/>
      <c r="GEM65" s="20"/>
      <c r="GEN65" s="20"/>
      <c r="GEO65" s="20"/>
      <c r="GEP65" s="20"/>
      <c r="GEQ65" s="20"/>
      <c r="GER65" s="20"/>
      <c r="GES65" s="20"/>
      <c r="GET65" s="20"/>
      <c r="GEU65" s="20"/>
      <c r="GEV65" s="20"/>
      <c r="GEW65" s="20"/>
      <c r="GEX65" s="20"/>
      <c r="GEY65" s="20"/>
      <c r="GEZ65" s="20"/>
      <c r="GFA65" s="20"/>
      <c r="GFB65" s="20"/>
      <c r="GFC65" s="20"/>
      <c r="GFD65" s="20"/>
      <c r="GFE65" s="20"/>
      <c r="GFF65" s="20"/>
      <c r="GFG65" s="20"/>
      <c r="GFH65" s="20"/>
      <c r="GFI65" s="20"/>
      <c r="GFJ65" s="20"/>
      <c r="GFK65" s="20"/>
      <c r="GFL65" s="20"/>
      <c r="GFM65" s="20"/>
      <c r="GFN65" s="20"/>
      <c r="GFO65" s="20"/>
      <c r="GFP65" s="20"/>
      <c r="GFQ65" s="20"/>
      <c r="GFR65" s="20"/>
      <c r="GFS65" s="20"/>
      <c r="GFT65" s="20"/>
      <c r="GFU65" s="20"/>
      <c r="GFV65" s="20"/>
      <c r="GFW65" s="20"/>
      <c r="GFX65" s="20"/>
      <c r="GFY65" s="20"/>
      <c r="GFZ65" s="20"/>
      <c r="GGA65" s="20"/>
      <c r="GGB65" s="20"/>
      <c r="GGC65" s="20"/>
      <c r="GGD65" s="20"/>
      <c r="GGE65" s="20"/>
      <c r="GGF65" s="20"/>
      <c r="GGG65" s="20"/>
      <c r="GGH65" s="20"/>
      <c r="GGI65" s="20"/>
      <c r="GGJ65" s="20"/>
      <c r="GGK65" s="20"/>
      <c r="GGL65" s="20"/>
      <c r="GGM65" s="20"/>
      <c r="GGN65" s="20"/>
      <c r="GGO65" s="20"/>
      <c r="GGP65" s="20"/>
      <c r="GGQ65" s="20"/>
      <c r="GGR65" s="20"/>
      <c r="GGS65" s="20"/>
      <c r="GGT65" s="20"/>
      <c r="GGU65" s="20"/>
      <c r="GGV65" s="20"/>
      <c r="GGW65" s="20"/>
      <c r="GGX65" s="20"/>
      <c r="GGY65" s="20"/>
      <c r="GGZ65" s="20"/>
      <c r="GHA65" s="20"/>
      <c r="GHB65" s="20"/>
      <c r="GHC65" s="20"/>
      <c r="GHD65" s="20"/>
      <c r="GHE65" s="20"/>
      <c r="GHF65" s="20"/>
      <c r="GHG65" s="20"/>
      <c r="GHH65" s="20"/>
      <c r="GHI65" s="20"/>
      <c r="GHJ65" s="20"/>
      <c r="GHK65" s="20"/>
      <c r="GHL65" s="20"/>
      <c r="GHM65" s="20"/>
      <c r="GHN65" s="20"/>
      <c r="GHO65" s="20"/>
      <c r="GHP65" s="20"/>
      <c r="GHQ65" s="20"/>
      <c r="GHR65" s="20"/>
      <c r="GHS65" s="20"/>
      <c r="GHT65" s="20"/>
      <c r="GHU65" s="20"/>
      <c r="GHV65" s="20"/>
      <c r="GHW65" s="20"/>
      <c r="GHX65" s="20"/>
      <c r="GHY65" s="20"/>
      <c r="GHZ65" s="20"/>
      <c r="GIA65" s="20"/>
      <c r="GIB65" s="20"/>
      <c r="GIC65" s="20"/>
      <c r="GID65" s="20"/>
      <c r="GIE65" s="20"/>
      <c r="GIF65" s="20"/>
      <c r="GIG65" s="20"/>
      <c r="GIH65" s="20"/>
      <c r="GII65" s="20"/>
      <c r="GIJ65" s="20"/>
      <c r="GIK65" s="20"/>
      <c r="GIL65" s="20"/>
      <c r="GIM65" s="20"/>
      <c r="GIN65" s="20"/>
      <c r="GIO65" s="20"/>
      <c r="GIP65" s="20"/>
      <c r="GIQ65" s="20"/>
      <c r="GIR65" s="20"/>
      <c r="GIS65" s="20"/>
      <c r="GIT65" s="20"/>
      <c r="GIU65" s="20"/>
      <c r="GIV65" s="20"/>
      <c r="GIW65" s="20"/>
      <c r="GIX65" s="20"/>
      <c r="GIY65" s="20"/>
      <c r="GIZ65" s="20"/>
      <c r="GJA65" s="20"/>
      <c r="GJB65" s="20"/>
      <c r="GJC65" s="20"/>
      <c r="GJD65" s="20"/>
      <c r="GJE65" s="20"/>
      <c r="GJF65" s="20"/>
      <c r="GJG65" s="20"/>
      <c r="GJH65" s="20"/>
      <c r="GJI65" s="20"/>
      <c r="GJJ65" s="20"/>
      <c r="GJK65" s="20"/>
      <c r="GJL65" s="20"/>
      <c r="GJM65" s="20"/>
      <c r="GJN65" s="20"/>
      <c r="GJO65" s="20"/>
      <c r="GJP65" s="20"/>
      <c r="GJQ65" s="20"/>
      <c r="GJR65" s="20"/>
      <c r="GJS65" s="20"/>
      <c r="GJT65" s="20"/>
      <c r="GJU65" s="20"/>
      <c r="GJV65" s="20"/>
      <c r="GJW65" s="20"/>
      <c r="GJX65" s="20"/>
      <c r="GJY65" s="20"/>
      <c r="GJZ65" s="20"/>
      <c r="GKA65" s="20"/>
      <c r="GKB65" s="20"/>
      <c r="GKC65" s="20"/>
      <c r="GKD65" s="20"/>
      <c r="GKE65" s="20"/>
      <c r="GKF65" s="20"/>
      <c r="GKG65" s="20"/>
      <c r="GKH65" s="20"/>
      <c r="GKI65" s="20"/>
      <c r="GKJ65" s="20"/>
      <c r="GKK65" s="20"/>
      <c r="GKL65" s="20"/>
      <c r="GKM65" s="20"/>
      <c r="GKN65" s="20"/>
      <c r="GKO65" s="20"/>
      <c r="GKP65" s="20"/>
      <c r="GKQ65" s="20"/>
      <c r="GKR65" s="20"/>
      <c r="GKS65" s="20"/>
      <c r="GKT65" s="20"/>
      <c r="GKU65" s="20"/>
      <c r="GKV65" s="20"/>
      <c r="GKW65" s="20"/>
      <c r="GKX65" s="20"/>
      <c r="GKY65" s="20"/>
      <c r="GKZ65" s="20"/>
      <c r="GLA65" s="20"/>
      <c r="GLB65" s="20"/>
      <c r="GLC65" s="20"/>
      <c r="GLD65" s="20"/>
      <c r="GLE65" s="20"/>
      <c r="GLF65" s="20"/>
      <c r="GLG65" s="20"/>
      <c r="GLH65" s="20"/>
      <c r="GLI65" s="20"/>
      <c r="GLJ65" s="20"/>
      <c r="GLK65" s="20"/>
      <c r="GLL65" s="20"/>
      <c r="GLM65" s="20"/>
      <c r="GLN65" s="20"/>
      <c r="GLO65" s="20"/>
      <c r="GLP65" s="20"/>
      <c r="GLQ65" s="20"/>
      <c r="GLR65" s="20"/>
      <c r="GLS65" s="20"/>
      <c r="GLT65" s="20"/>
      <c r="GLU65" s="20"/>
      <c r="GLV65" s="20"/>
      <c r="GLW65" s="20"/>
      <c r="GLX65" s="20"/>
      <c r="GLY65" s="20"/>
      <c r="GLZ65" s="20"/>
      <c r="GMA65" s="20"/>
      <c r="GMB65" s="20"/>
      <c r="GMC65" s="20"/>
      <c r="GMD65" s="20"/>
      <c r="GME65" s="20"/>
      <c r="GMF65" s="20"/>
      <c r="GMG65" s="20"/>
      <c r="GMH65" s="20"/>
      <c r="GMI65" s="20"/>
      <c r="GMJ65" s="20"/>
      <c r="GMK65" s="20"/>
      <c r="GML65" s="20"/>
      <c r="GMM65" s="20"/>
      <c r="GMN65" s="20"/>
      <c r="GMO65" s="20"/>
      <c r="GMP65" s="20"/>
      <c r="GMQ65" s="20"/>
      <c r="GMR65" s="20"/>
      <c r="GMS65" s="20"/>
      <c r="GMT65" s="20"/>
      <c r="GMU65" s="20"/>
      <c r="GMV65" s="20"/>
      <c r="GMW65" s="20"/>
      <c r="GMX65" s="20"/>
      <c r="GMY65" s="20"/>
      <c r="GMZ65" s="20"/>
      <c r="GNA65" s="20"/>
      <c r="GNB65" s="20"/>
      <c r="GNC65" s="20"/>
      <c r="GND65" s="20"/>
      <c r="GNE65" s="20"/>
      <c r="GNF65" s="20"/>
      <c r="GNG65" s="20"/>
      <c r="GNH65" s="20"/>
      <c r="GNI65" s="20"/>
      <c r="GNJ65" s="20"/>
      <c r="GNK65" s="20"/>
      <c r="GNL65" s="20"/>
      <c r="GNM65" s="20"/>
      <c r="GNN65" s="20"/>
      <c r="GNO65" s="20"/>
      <c r="GNP65" s="20"/>
      <c r="GNQ65" s="20"/>
      <c r="GNR65" s="20"/>
      <c r="GNS65" s="20"/>
      <c r="GNT65" s="20"/>
      <c r="GNU65" s="20"/>
      <c r="GNV65" s="20"/>
      <c r="GNW65" s="20"/>
      <c r="GNX65" s="20"/>
      <c r="GNY65" s="20"/>
      <c r="GNZ65" s="20"/>
      <c r="GOA65" s="20"/>
      <c r="GOB65" s="20"/>
      <c r="GOC65" s="20"/>
      <c r="GOD65" s="20"/>
      <c r="GOE65" s="20"/>
      <c r="GOF65" s="20"/>
      <c r="GOG65" s="20"/>
      <c r="GOH65" s="20"/>
      <c r="GOI65" s="20"/>
      <c r="GOJ65" s="20"/>
      <c r="GOK65" s="20"/>
      <c r="GOL65" s="20"/>
      <c r="GOM65" s="20"/>
      <c r="GON65" s="20"/>
      <c r="GOO65" s="20"/>
      <c r="GOP65" s="20"/>
      <c r="GOQ65" s="20"/>
      <c r="GOR65" s="20"/>
      <c r="GOS65" s="20"/>
      <c r="GOT65" s="20"/>
      <c r="GOU65" s="20"/>
      <c r="GOV65" s="20"/>
      <c r="GOW65" s="20"/>
      <c r="GOX65" s="20"/>
      <c r="GOY65" s="20"/>
      <c r="GOZ65" s="20"/>
      <c r="GPA65" s="20"/>
      <c r="GPB65" s="20"/>
      <c r="GPC65" s="20"/>
      <c r="GPD65" s="20"/>
      <c r="GPE65" s="20"/>
      <c r="GPF65" s="20"/>
      <c r="GPG65" s="20"/>
      <c r="GPH65" s="20"/>
      <c r="GPI65" s="20"/>
      <c r="GPJ65" s="20"/>
      <c r="GPK65" s="20"/>
      <c r="GPL65" s="20"/>
      <c r="GPM65" s="20"/>
      <c r="GPN65" s="20"/>
      <c r="GPO65" s="20"/>
      <c r="GPP65" s="20"/>
      <c r="GPQ65" s="20"/>
      <c r="GPR65" s="20"/>
      <c r="GPS65" s="20"/>
      <c r="GPT65" s="20"/>
      <c r="GPU65" s="20"/>
      <c r="GPV65" s="20"/>
      <c r="GPW65" s="20"/>
      <c r="GPX65" s="20"/>
      <c r="GPY65" s="20"/>
      <c r="GPZ65" s="20"/>
      <c r="GQA65" s="20"/>
      <c r="GQB65" s="20"/>
      <c r="GQC65" s="20"/>
      <c r="GQD65" s="20"/>
      <c r="GQE65" s="20"/>
      <c r="GQF65" s="20"/>
      <c r="GQG65" s="20"/>
      <c r="GQH65" s="20"/>
      <c r="GQI65" s="20"/>
      <c r="GQJ65" s="20"/>
      <c r="GQK65" s="20"/>
      <c r="GQL65" s="20"/>
      <c r="GQM65" s="20"/>
      <c r="GQN65" s="20"/>
      <c r="GQO65" s="20"/>
      <c r="GQP65" s="20"/>
      <c r="GQQ65" s="20"/>
      <c r="GQR65" s="20"/>
      <c r="GQS65" s="20"/>
      <c r="GQT65" s="20"/>
      <c r="GQU65" s="20"/>
      <c r="GQV65" s="20"/>
      <c r="GQW65" s="20"/>
      <c r="GQX65" s="20"/>
      <c r="GQY65" s="20"/>
      <c r="GQZ65" s="20"/>
      <c r="GRA65" s="20"/>
      <c r="GRB65" s="20"/>
      <c r="GRC65" s="20"/>
      <c r="GRD65" s="20"/>
      <c r="GRE65" s="20"/>
      <c r="GRF65" s="20"/>
      <c r="GRG65" s="20"/>
      <c r="GRH65" s="20"/>
      <c r="GRI65" s="20"/>
      <c r="GRJ65" s="20"/>
      <c r="GRK65" s="20"/>
      <c r="GRL65" s="20"/>
      <c r="GRM65" s="20"/>
      <c r="GRN65" s="20"/>
      <c r="GRO65" s="20"/>
      <c r="GRP65" s="20"/>
      <c r="GRQ65" s="20"/>
      <c r="GRR65" s="20"/>
      <c r="GRS65" s="20"/>
      <c r="GRT65" s="20"/>
      <c r="GRU65" s="20"/>
      <c r="GRV65" s="20"/>
      <c r="GRW65" s="20"/>
      <c r="GRX65" s="20"/>
      <c r="GRY65" s="20"/>
      <c r="GRZ65" s="20"/>
      <c r="GSA65" s="20"/>
      <c r="GSB65" s="20"/>
      <c r="GSC65" s="20"/>
      <c r="GSD65" s="20"/>
      <c r="GSE65" s="20"/>
      <c r="GSF65" s="20"/>
      <c r="GSG65" s="20"/>
      <c r="GSH65" s="20"/>
      <c r="GSI65" s="20"/>
      <c r="GSJ65" s="20"/>
      <c r="GSK65" s="20"/>
      <c r="GSL65" s="20"/>
      <c r="GSM65" s="20"/>
      <c r="GSN65" s="20"/>
      <c r="GSO65" s="20"/>
      <c r="GSP65" s="20"/>
      <c r="GSQ65" s="20"/>
      <c r="GSR65" s="20"/>
      <c r="GSS65" s="20"/>
      <c r="GST65" s="20"/>
      <c r="GSU65" s="20"/>
      <c r="GSV65" s="20"/>
      <c r="GSW65" s="20"/>
      <c r="GSX65" s="20"/>
      <c r="GSY65" s="20"/>
      <c r="GSZ65" s="20"/>
      <c r="GTA65" s="20"/>
      <c r="GTB65" s="20"/>
      <c r="GTC65" s="20"/>
      <c r="GTD65" s="20"/>
      <c r="GTE65" s="20"/>
      <c r="GTF65" s="20"/>
      <c r="GTG65" s="20"/>
      <c r="GTH65" s="20"/>
      <c r="GTI65" s="20"/>
      <c r="GTJ65" s="20"/>
      <c r="GTK65" s="20"/>
      <c r="GTL65" s="20"/>
      <c r="GTM65" s="20"/>
      <c r="GTN65" s="20"/>
      <c r="GTO65" s="20"/>
      <c r="GTP65" s="20"/>
      <c r="GTQ65" s="20"/>
      <c r="GTR65" s="20"/>
      <c r="GTS65" s="20"/>
      <c r="GTT65" s="20"/>
      <c r="GTU65" s="20"/>
      <c r="GTV65" s="20"/>
      <c r="GTW65" s="20"/>
      <c r="GTX65" s="20"/>
      <c r="GTY65" s="20"/>
      <c r="GTZ65" s="20"/>
      <c r="GUA65" s="20"/>
      <c r="GUB65" s="20"/>
      <c r="GUC65" s="20"/>
      <c r="GUD65" s="20"/>
      <c r="GUE65" s="20"/>
      <c r="GUF65" s="20"/>
      <c r="GUG65" s="20"/>
      <c r="GUH65" s="20"/>
      <c r="GUI65" s="20"/>
      <c r="GUJ65" s="20"/>
      <c r="GUK65" s="20"/>
      <c r="GUL65" s="20"/>
      <c r="GUM65" s="20"/>
      <c r="GUN65" s="20"/>
      <c r="GUO65" s="20"/>
      <c r="GUP65" s="20"/>
      <c r="GUQ65" s="20"/>
      <c r="GUR65" s="20"/>
      <c r="GUS65" s="20"/>
      <c r="GUT65" s="20"/>
      <c r="GUU65" s="20"/>
      <c r="GUV65" s="20"/>
      <c r="GUW65" s="20"/>
      <c r="GUX65" s="20"/>
      <c r="GUY65" s="20"/>
      <c r="GUZ65" s="20"/>
      <c r="GVA65" s="20"/>
      <c r="GVB65" s="20"/>
      <c r="GVC65" s="20"/>
      <c r="GVD65" s="20"/>
      <c r="GVE65" s="20"/>
      <c r="GVF65" s="20"/>
      <c r="GVG65" s="20"/>
      <c r="GVH65" s="20"/>
      <c r="GVI65" s="20"/>
      <c r="GVJ65" s="20"/>
      <c r="GVK65" s="20"/>
      <c r="GVL65" s="20"/>
      <c r="GVM65" s="20"/>
      <c r="GVN65" s="20"/>
      <c r="GVO65" s="20"/>
      <c r="GVP65" s="20"/>
      <c r="GVQ65" s="20"/>
      <c r="GVR65" s="20"/>
      <c r="GVS65" s="20"/>
      <c r="GVT65" s="20"/>
      <c r="GVU65" s="20"/>
      <c r="GVV65" s="20"/>
      <c r="GVW65" s="20"/>
      <c r="GVX65" s="20"/>
      <c r="GVY65" s="20"/>
      <c r="GVZ65" s="20"/>
      <c r="GWA65" s="20"/>
      <c r="GWB65" s="20"/>
      <c r="GWC65" s="20"/>
      <c r="GWD65" s="20"/>
      <c r="GWE65" s="20"/>
      <c r="GWF65" s="20"/>
      <c r="GWG65" s="20"/>
      <c r="GWH65" s="20"/>
      <c r="GWI65" s="20"/>
      <c r="GWJ65" s="20"/>
      <c r="GWK65" s="20"/>
      <c r="GWL65" s="20"/>
      <c r="GWM65" s="20"/>
      <c r="GWN65" s="20"/>
      <c r="GWO65" s="20"/>
      <c r="GWP65" s="20"/>
      <c r="GWQ65" s="20"/>
      <c r="GWR65" s="20"/>
      <c r="GWS65" s="20"/>
      <c r="GWT65" s="20"/>
      <c r="GWU65" s="20"/>
      <c r="GWV65" s="20"/>
      <c r="GWW65" s="20"/>
      <c r="GWX65" s="20"/>
      <c r="GWY65" s="20"/>
      <c r="GWZ65" s="20"/>
      <c r="GXA65" s="20"/>
      <c r="GXB65" s="20"/>
      <c r="GXC65" s="20"/>
      <c r="GXD65" s="20"/>
      <c r="GXE65" s="20"/>
      <c r="GXF65" s="20"/>
      <c r="GXG65" s="20"/>
      <c r="GXH65" s="20"/>
      <c r="GXI65" s="20"/>
      <c r="GXJ65" s="20"/>
      <c r="GXK65" s="20"/>
      <c r="GXL65" s="20"/>
      <c r="GXM65" s="20"/>
      <c r="GXN65" s="20"/>
      <c r="GXO65" s="20"/>
      <c r="GXP65" s="20"/>
      <c r="GXQ65" s="20"/>
      <c r="GXR65" s="20"/>
      <c r="GXS65" s="20"/>
      <c r="GXT65" s="20"/>
      <c r="GXU65" s="20"/>
      <c r="GXV65" s="20"/>
      <c r="GXW65" s="20"/>
      <c r="GXX65" s="20"/>
      <c r="GXY65" s="20"/>
      <c r="GXZ65" s="20"/>
      <c r="GYA65" s="20"/>
      <c r="GYB65" s="20"/>
      <c r="GYC65" s="20"/>
      <c r="GYD65" s="20"/>
      <c r="GYE65" s="20"/>
      <c r="GYF65" s="20"/>
      <c r="GYG65" s="20"/>
      <c r="GYH65" s="20"/>
      <c r="GYI65" s="20"/>
      <c r="GYJ65" s="20"/>
      <c r="GYK65" s="20"/>
      <c r="GYL65" s="20"/>
      <c r="GYM65" s="20"/>
      <c r="GYN65" s="20"/>
      <c r="GYO65" s="20"/>
      <c r="GYP65" s="20"/>
      <c r="GYQ65" s="20"/>
      <c r="GYR65" s="20"/>
      <c r="GYS65" s="20"/>
      <c r="GYT65" s="20"/>
      <c r="GYU65" s="20"/>
      <c r="GYV65" s="20"/>
      <c r="GYW65" s="20"/>
      <c r="GYX65" s="20"/>
      <c r="GYY65" s="20"/>
      <c r="GYZ65" s="20"/>
      <c r="GZA65" s="20"/>
      <c r="GZB65" s="20"/>
      <c r="GZC65" s="20"/>
      <c r="GZD65" s="20"/>
      <c r="GZE65" s="20"/>
      <c r="GZF65" s="20"/>
      <c r="GZG65" s="20"/>
      <c r="GZH65" s="20"/>
      <c r="GZI65" s="20"/>
      <c r="GZJ65" s="20"/>
      <c r="GZK65" s="20"/>
      <c r="GZL65" s="20"/>
      <c r="GZM65" s="20"/>
      <c r="GZN65" s="20"/>
      <c r="GZO65" s="20"/>
      <c r="GZP65" s="20"/>
      <c r="GZQ65" s="20"/>
      <c r="GZR65" s="20"/>
      <c r="GZS65" s="20"/>
      <c r="GZT65" s="20"/>
      <c r="GZU65" s="20"/>
      <c r="GZV65" s="20"/>
      <c r="GZW65" s="20"/>
      <c r="GZX65" s="20"/>
      <c r="GZY65" s="20"/>
      <c r="GZZ65" s="20"/>
      <c r="HAA65" s="20"/>
      <c r="HAB65" s="20"/>
      <c r="HAC65" s="20"/>
      <c r="HAD65" s="20"/>
      <c r="HAE65" s="20"/>
      <c r="HAF65" s="20"/>
      <c r="HAG65" s="20"/>
      <c r="HAH65" s="20"/>
      <c r="HAI65" s="20"/>
      <c r="HAJ65" s="20"/>
      <c r="HAK65" s="20"/>
      <c r="HAL65" s="20"/>
      <c r="HAM65" s="20"/>
      <c r="HAN65" s="20"/>
      <c r="HAO65" s="20"/>
      <c r="HAP65" s="20"/>
      <c r="HAQ65" s="20"/>
      <c r="HAR65" s="20"/>
      <c r="HAS65" s="20"/>
      <c r="HAT65" s="20"/>
      <c r="HAU65" s="20"/>
      <c r="HAV65" s="20"/>
      <c r="HAW65" s="20"/>
      <c r="HAX65" s="20"/>
      <c r="HAY65" s="20"/>
      <c r="HAZ65" s="20"/>
      <c r="HBA65" s="20"/>
      <c r="HBB65" s="20"/>
      <c r="HBC65" s="20"/>
      <c r="HBD65" s="20"/>
      <c r="HBE65" s="20"/>
      <c r="HBF65" s="20"/>
      <c r="HBG65" s="20"/>
      <c r="HBH65" s="20"/>
      <c r="HBI65" s="20"/>
      <c r="HBJ65" s="20"/>
      <c r="HBK65" s="20"/>
      <c r="HBL65" s="20"/>
      <c r="HBM65" s="20"/>
      <c r="HBN65" s="20"/>
      <c r="HBO65" s="20"/>
      <c r="HBP65" s="20"/>
      <c r="HBQ65" s="20"/>
      <c r="HBR65" s="20"/>
      <c r="HBS65" s="20"/>
      <c r="HBT65" s="20"/>
      <c r="HBU65" s="20"/>
      <c r="HBV65" s="20"/>
      <c r="HBW65" s="20"/>
      <c r="HBX65" s="20"/>
      <c r="HBY65" s="20"/>
      <c r="HBZ65" s="20"/>
      <c r="HCA65" s="20"/>
      <c r="HCB65" s="20"/>
      <c r="HCC65" s="20"/>
      <c r="HCD65" s="20"/>
      <c r="HCE65" s="20"/>
      <c r="HCF65" s="20"/>
      <c r="HCG65" s="20"/>
      <c r="HCH65" s="20"/>
      <c r="HCI65" s="20"/>
      <c r="HCJ65" s="20"/>
      <c r="HCK65" s="20"/>
      <c r="HCL65" s="20"/>
      <c r="HCM65" s="20"/>
      <c r="HCN65" s="20"/>
      <c r="HCO65" s="20"/>
      <c r="HCP65" s="20"/>
      <c r="HCQ65" s="20"/>
      <c r="HCR65" s="20"/>
      <c r="HCS65" s="20"/>
      <c r="HCT65" s="20"/>
      <c r="HCU65" s="20"/>
      <c r="HCV65" s="20"/>
      <c r="HCW65" s="20"/>
      <c r="HCX65" s="20"/>
      <c r="HCY65" s="20"/>
      <c r="HCZ65" s="20"/>
      <c r="HDA65" s="20"/>
      <c r="HDB65" s="20"/>
      <c r="HDC65" s="20"/>
      <c r="HDD65" s="20"/>
      <c r="HDE65" s="20"/>
      <c r="HDF65" s="20"/>
      <c r="HDG65" s="20"/>
      <c r="HDH65" s="20"/>
      <c r="HDI65" s="20"/>
      <c r="HDJ65" s="20"/>
      <c r="HDK65" s="20"/>
      <c r="HDL65" s="20"/>
      <c r="HDM65" s="20"/>
      <c r="HDN65" s="20"/>
      <c r="HDO65" s="20"/>
      <c r="HDP65" s="20"/>
      <c r="HDQ65" s="20"/>
      <c r="HDR65" s="20"/>
      <c r="HDS65" s="20"/>
      <c r="HDT65" s="20"/>
      <c r="HDU65" s="20"/>
      <c r="HDV65" s="20"/>
      <c r="HDW65" s="20"/>
      <c r="HDX65" s="20"/>
      <c r="HDY65" s="20"/>
      <c r="HDZ65" s="20"/>
      <c r="HEA65" s="20"/>
      <c r="HEB65" s="20"/>
      <c r="HEC65" s="20"/>
      <c r="HED65" s="20"/>
      <c r="HEE65" s="20"/>
      <c r="HEF65" s="20"/>
      <c r="HEG65" s="20"/>
      <c r="HEH65" s="20"/>
      <c r="HEI65" s="20"/>
      <c r="HEJ65" s="20"/>
      <c r="HEK65" s="20"/>
      <c r="HEL65" s="20"/>
      <c r="HEM65" s="20"/>
      <c r="HEN65" s="20"/>
      <c r="HEO65" s="20"/>
      <c r="HEP65" s="20"/>
      <c r="HEQ65" s="20"/>
      <c r="HER65" s="20"/>
      <c r="HES65" s="20"/>
      <c r="HET65" s="20"/>
      <c r="HEU65" s="20"/>
      <c r="HEV65" s="20"/>
      <c r="HEW65" s="20"/>
      <c r="HEX65" s="20"/>
      <c r="HEY65" s="20"/>
      <c r="HEZ65" s="20"/>
      <c r="HFA65" s="20"/>
      <c r="HFB65" s="20"/>
      <c r="HFC65" s="20"/>
      <c r="HFD65" s="20"/>
      <c r="HFE65" s="20"/>
      <c r="HFF65" s="20"/>
      <c r="HFG65" s="20"/>
      <c r="HFH65" s="20"/>
      <c r="HFI65" s="20"/>
      <c r="HFJ65" s="20"/>
      <c r="HFK65" s="20"/>
      <c r="HFL65" s="20"/>
      <c r="HFM65" s="20"/>
      <c r="HFN65" s="20"/>
      <c r="HFO65" s="20"/>
      <c r="HFP65" s="20"/>
      <c r="HFQ65" s="20"/>
      <c r="HFR65" s="20"/>
      <c r="HFS65" s="20"/>
      <c r="HFT65" s="20"/>
      <c r="HFU65" s="20"/>
      <c r="HFV65" s="20"/>
      <c r="HFW65" s="20"/>
      <c r="HFX65" s="20"/>
      <c r="HFY65" s="20"/>
      <c r="HFZ65" s="20"/>
      <c r="HGA65" s="20"/>
      <c r="HGB65" s="20"/>
      <c r="HGC65" s="20"/>
      <c r="HGD65" s="20"/>
      <c r="HGE65" s="20"/>
      <c r="HGF65" s="20"/>
      <c r="HGG65" s="20"/>
      <c r="HGH65" s="20"/>
      <c r="HGI65" s="20"/>
      <c r="HGJ65" s="20"/>
      <c r="HGK65" s="20"/>
      <c r="HGL65" s="20"/>
      <c r="HGM65" s="20"/>
      <c r="HGN65" s="20"/>
      <c r="HGO65" s="20"/>
      <c r="HGP65" s="20"/>
      <c r="HGQ65" s="20"/>
      <c r="HGR65" s="20"/>
      <c r="HGS65" s="20"/>
      <c r="HGT65" s="20"/>
      <c r="HGU65" s="20"/>
      <c r="HGV65" s="20"/>
      <c r="HGW65" s="20"/>
      <c r="HGX65" s="20"/>
      <c r="HGY65" s="20"/>
      <c r="HGZ65" s="20"/>
      <c r="HHA65" s="20"/>
      <c r="HHB65" s="20"/>
      <c r="HHC65" s="20"/>
      <c r="HHD65" s="20"/>
      <c r="HHE65" s="20"/>
      <c r="HHF65" s="20"/>
      <c r="HHG65" s="20"/>
      <c r="HHH65" s="20"/>
      <c r="HHI65" s="20"/>
      <c r="HHJ65" s="20"/>
      <c r="HHK65" s="20"/>
      <c r="HHL65" s="20"/>
      <c r="HHM65" s="20"/>
      <c r="HHN65" s="20"/>
      <c r="HHO65" s="20"/>
      <c r="HHP65" s="20"/>
      <c r="HHQ65" s="20"/>
      <c r="HHR65" s="20"/>
      <c r="HHS65" s="20"/>
      <c r="HHT65" s="20"/>
      <c r="HHU65" s="20"/>
      <c r="HHV65" s="20"/>
      <c r="HHW65" s="20"/>
      <c r="HHX65" s="20"/>
      <c r="HHY65" s="20"/>
      <c r="HHZ65" s="20"/>
      <c r="HIA65" s="20"/>
      <c r="HIB65" s="20"/>
      <c r="HIC65" s="20"/>
      <c r="HID65" s="20"/>
      <c r="HIE65" s="20"/>
      <c r="HIF65" s="20"/>
      <c r="HIG65" s="20"/>
      <c r="HIH65" s="20"/>
      <c r="HII65" s="20"/>
      <c r="HIJ65" s="20"/>
      <c r="HIK65" s="20"/>
      <c r="HIL65" s="20"/>
      <c r="HIM65" s="20"/>
      <c r="HIN65" s="20"/>
      <c r="HIO65" s="20"/>
      <c r="HIP65" s="20"/>
      <c r="HIQ65" s="20"/>
      <c r="HIR65" s="20"/>
      <c r="HIS65" s="20"/>
      <c r="HIT65" s="20"/>
      <c r="HIU65" s="20"/>
      <c r="HIV65" s="20"/>
      <c r="HIW65" s="20"/>
      <c r="HIX65" s="20"/>
      <c r="HIY65" s="20"/>
      <c r="HIZ65" s="20"/>
      <c r="HJA65" s="20"/>
      <c r="HJB65" s="20"/>
      <c r="HJC65" s="20"/>
      <c r="HJD65" s="20"/>
      <c r="HJE65" s="20"/>
      <c r="HJF65" s="20"/>
      <c r="HJG65" s="20"/>
      <c r="HJH65" s="20"/>
      <c r="HJI65" s="20"/>
      <c r="HJJ65" s="20"/>
      <c r="HJK65" s="20"/>
      <c r="HJL65" s="20"/>
      <c r="HJM65" s="20"/>
      <c r="HJN65" s="20"/>
      <c r="HJO65" s="20"/>
      <c r="HJP65" s="20"/>
      <c r="HJQ65" s="20"/>
      <c r="HJR65" s="20"/>
      <c r="HJS65" s="20"/>
      <c r="HJT65" s="20"/>
      <c r="HJU65" s="20"/>
      <c r="HJV65" s="20"/>
      <c r="HJW65" s="20"/>
      <c r="HJX65" s="20"/>
      <c r="HJY65" s="20"/>
      <c r="HJZ65" s="20"/>
      <c r="HKA65" s="20"/>
      <c r="HKB65" s="20"/>
      <c r="HKC65" s="20"/>
      <c r="HKD65" s="20"/>
      <c r="HKE65" s="20"/>
      <c r="HKF65" s="20"/>
      <c r="HKG65" s="20"/>
      <c r="HKH65" s="20"/>
      <c r="HKI65" s="20"/>
      <c r="HKJ65" s="20"/>
      <c r="HKK65" s="20"/>
      <c r="HKL65" s="20"/>
      <c r="HKM65" s="20"/>
      <c r="HKN65" s="20"/>
      <c r="HKO65" s="20"/>
      <c r="HKP65" s="20"/>
      <c r="HKQ65" s="20"/>
      <c r="HKR65" s="20"/>
      <c r="HKS65" s="20"/>
      <c r="HKT65" s="20"/>
      <c r="HKU65" s="20"/>
      <c r="HKV65" s="20"/>
      <c r="HKW65" s="20"/>
      <c r="HKX65" s="20"/>
      <c r="HKY65" s="20"/>
      <c r="HKZ65" s="20"/>
      <c r="HLA65" s="20"/>
      <c r="HLB65" s="20"/>
      <c r="HLC65" s="20"/>
      <c r="HLD65" s="20"/>
      <c r="HLE65" s="20"/>
      <c r="HLF65" s="20"/>
      <c r="HLG65" s="20"/>
      <c r="HLH65" s="20"/>
      <c r="HLI65" s="20"/>
      <c r="HLJ65" s="20"/>
      <c r="HLK65" s="20"/>
      <c r="HLL65" s="20"/>
      <c r="HLM65" s="20"/>
      <c r="HLN65" s="20"/>
      <c r="HLO65" s="20"/>
      <c r="HLP65" s="20"/>
      <c r="HLQ65" s="20"/>
      <c r="HLR65" s="20"/>
      <c r="HLS65" s="20"/>
      <c r="HLT65" s="20"/>
      <c r="HLU65" s="20"/>
      <c r="HLV65" s="20"/>
      <c r="HLW65" s="20"/>
      <c r="HLX65" s="20"/>
      <c r="HLY65" s="20"/>
      <c r="HLZ65" s="20"/>
      <c r="HMA65" s="20"/>
      <c r="HMB65" s="20"/>
      <c r="HMC65" s="20"/>
      <c r="HMD65" s="20"/>
      <c r="HME65" s="20"/>
      <c r="HMF65" s="20"/>
      <c r="HMG65" s="20"/>
      <c r="HMH65" s="20"/>
      <c r="HMI65" s="20"/>
      <c r="HMJ65" s="20"/>
      <c r="HMK65" s="20"/>
      <c r="HML65" s="20"/>
      <c r="HMM65" s="20"/>
      <c r="HMN65" s="20"/>
      <c r="HMO65" s="20"/>
      <c r="HMP65" s="20"/>
      <c r="HMQ65" s="20"/>
      <c r="HMR65" s="20"/>
      <c r="HMS65" s="20"/>
      <c r="HMT65" s="20"/>
      <c r="HMU65" s="20"/>
      <c r="HMV65" s="20"/>
      <c r="HMW65" s="20"/>
      <c r="HMX65" s="20"/>
      <c r="HMY65" s="20"/>
      <c r="HMZ65" s="20"/>
      <c r="HNA65" s="20"/>
      <c r="HNB65" s="20"/>
      <c r="HNC65" s="20"/>
      <c r="HND65" s="20"/>
      <c r="HNE65" s="20"/>
      <c r="HNF65" s="20"/>
      <c r="HNG65" s="20"/>
      <c r="HNH65" s="20"/>
      <c r="HNI65" s="20"/>
      <c r="HNJ65" s="20"/>
      <c r="HNK65" s="20"/>
      <c r="HNL65" s="20"/>
      <c r="HNM65" s="20"/>
      <c r="HNN65" s="20"/>
      <c r="HNO65" s="20"/>
      <c r="HNP65" s="20"/>
      <c r="HNQ65" s="20"/>
      <c r="HNR65" s="20"/>
      <c r="HNS65" s="20"/>
      <c r="HNT65" s="20"/>
      <c r="HNU65" s="20"/>
      <c r="HNV65" s="20"/>
      <c r="HNW65" s="20"/>
      <c r="HNX65" s="20"/>
      <c r="HNY65" s="20"/>
      <c r="HNZ65" s="20"/>
      <c r="HOA65" s="20"/>
      <c r="HOB65" s="20"/>
      <c r="HOC65" s="20"/>
      <c r="HOD65" s="20"/>
      <c r="HOE65" s="20"/>
      <c r="HOF65" s="20"/>
      <c r="HOG65" s="20"/>
      <c r="HOH65" s="20"/>
      <c r="HOI65" s="20"/>
      <c r="HOJ65" s="20"/>
      <c r="HOK65" s="20"/>
      <c r="HOL65" s="20"/>
      <c r="HOM65" s="20"/>
      <c r="HON65" s="20"/>
      <c r="HOO65" s="20"/>
      <c r="HOP65" s="20"/>
      <c r="HOQ65" s="20"/>
      <c r="HOR65" s="20"/>
      <c r="HOS65" s="20"/>
      <c r="HOT65" s="20"/>
      <c r="HOU65" s="20"/>
      <c r="HOV65" s="20"/>
      <c r="HOW65" s="20"/>
      <c r="HOX65" s="20"/>
      <c r="HOY65" s="20"/>
      <c r="HOZ65" s="20"/>
      <c r="HPA65" s="20"/>
      <c r="HPB65" s="20"/>
      <c r="HPC65" s="20"/>
      <c r="HPD65" s="20"/>
      <c r="HPE65" s="20"/>
      <c r="HPF65" s="20"/>
      <c r="HPG65" s="20"/>
      <c r="HPH65" s="20"/>
      <c r="HPI65" s="20"/>
      <c r="HPJ65" s="20"/>
      <c r="HPK65" s="20"/>
      <c r="HPL65" s="20"/>
      <c r="HPM65" s="20"/>
      <c r="HPN65" s="20"/>
      <c r="HPO65" s="20"/>
      <c r="HPP65" s="20"/>
      <c r="HPQ65" s="20"/>
      <c r="HPR65" s="20"/>
      <c r="HPS65" s="20"/>
      <c r="HPT65" s="20"/>
      <c r="HPU65" s="20"/>
      <c r="HPV65" s="20"/>
      <c r="HPW65" s="20"/>
      <c r="HPX65" s="20"/>
      <c r="HPY65" s="20"/>
      <c r="HPZ65" s="20"/>
      <c r="HQA65" s="20"/>
      <c r="HQB65" s="20"/>
      <c r="HQC65" s="20"/>
      <c r="HQD65" s="20"/>
      <c r="HQE65" s="20"/>
      <c r="HQF65" s="20"/>
      <c r="HQG65" s="20"/>
      <c r="HQH65" s="20"/>
      <c r="HQI65" s="20"/>
      <c r="HQJ65" s="20"/>
      <c r="HQK65" s="20"/>
      <c r="HQL65" s="20"/>
      <c r="HQM65" s="20"/>
      <c r="HQN65" s="20"/>
      <c r="HQO65" s="20"/>
      <c r="HQP65" s="20"/>
      <c r="HQQ65" s="20"/>
      <c r="HQR65" s="20"/>
      <c r="HQS65" s="20"/>
      <c r="HQT65" s="20"/>
      <c r="HQU65" s="20"/>
      <c r="HQV65" s="20"/>
      <c r="HQW65" s="20"/>
      <c r="HQX65" s="20"/>
      <c r="HQY65" s="20"/>
      <c r="HQZ65" s="20"/>
      <c r="HRA65" s="20"/>
      <c r="HRB65" s="20"/>
      <c r="HRC65" s="20"/>
      <c r="HRD65" s="20"/>
      <c r="HRE65" s="20"/>
      <c r="HRF65" s="20"/>
      <c r="HRG65" s="20"/>
      <c r="HRH65" s="20"/>
      <c r="HRI65" s="20"/>
      <c r="HRJ65" s="20"/>
      <c r="HRK65" s="20"/>
      <c r="HRL65" s="20"/>
      <c r="HRM65" s="20"/>
      <c r="HRN65" s="20"/>
      <c r="HRO65" s="20"/>
      <c r="HRP65" s="20"/>
      <c r="HRQ65" s="20"/>
      <c r="HRR65" s="20"/>
      <c r="HRS65" s="20"/>
      <c r="HRT65" s="20"/>
      <c r="HRU65" s="20"/>
      <c r="HRV65" s="20"/>
      <c r="HRW65" s="20"/>
      <c r="HRX65" s="20"/>
      <c r="HRY65" s="20"/>
      <c r="HRZ65" s="20"/>
      <c r="HSA65" s="20"/>
      <c r="HSB65" s="20"/>
      <c r="HSC65" s="20"/>
      <c r="HSD65" s="20"/>
      <c r="HSE65" s="20"/>
      <c r="HSF65" s="20"/>
      <c r="HSG65" s="20"/>
      <c r="HSH65" s="20"/>
      <c r="HSI65" s="20"/>
      <c r="HSJ65" s="20"/>
      <c r="HSK65" s="20"/>
      <c r="HSL65" s="20"/>
      <c r="HSM65" s="20"/>
      <c r="HSN65" s="20"/>
      <c r="HSO65" s="20"/>
      <c r="HSP65" s="20"/>
      <c r="HSQ65" s="20"/>
      <c r="HSR65" s="20"/>
      <c r="HSS65" s="20"/>
      <c r="HST65" s="20"/>
      <c r="HSU65" s="20"/>
      <c r="HSV65" s="20"/>
      <c r="HSW65" s="20"/>
      <c r="HSX65" s="20"/>
      <c r="HSY65" s="20"/>
      <c r="HSZ65" s="20"/>
      <c r="HTA65" s="20"/>
      <c r="HTB65" s="20"/>
      <c r="HTC65" s="20"/>
      <c r="HTD65" s="20"/>
      <c r="HTE65" s="20"/>
      <c r="HTF65" s="20"/>
      <c r="HTG65" s="20"/>
      <c r="HTH65" s="20"/>
      <c r="HTI65" s="20"/>
      <c r="HTJ65" s="20"/>
      <c r="HTK65" s="20"/>
      <c r="HTL65" s="20"/>
      <c r="HTM65" s="20"/>
      <c r="HTN65" s="20"/>
      <c r="HTO65" s="20"/>
      <c r="HTP65" s="20"/>
      <c r="HTQ65" s="20"/>
      <c r="HTR65" s="20"/>
      <c r="HTS65" s="20"/>
      <c r="HTT65" s="20"/>
      <c r="HTU65" s="20"/>
      <c r="HTV65" s="20"/>
      <c r="HTW65" s="20"/>
      <c r="HTX65" s="20"/>
      <c r="HTY65" s="20"/>
      <c r="HTZ65" s="20"/>
      <c r="HUA65" s="20"/>
      <c r="HUB65" s="20"/>
      <c r="HUC65" s="20"/>
      <c r="HUD65" s="20"/>
      <c r="HUE65" s="20"/>
      <c r="HUF65" s="20"/>
      <c r="HUG65" s="20"/>
      <c r="HUH65" s="20"/>
      <c r="HUI65" s="20"/>
      <c r="HUJ65" s="20"/>
      <c r="HUK65" s="20"/>
      <c r="HUL65" s="20"/>
      <c r="HUM65" s="20"/>
      <c r="HUN65" s="20"/>
      <c r="HUO65" s="20"/>
      <c r="HUP65" s="20"/>
      <c r="HUQ65" s="20"/>
      <c r="HUR65" s="20"/>
      <c r="HUS65" s="20"/>
      <c r="HUT65" s="20"/>
      <c r="HUU65" s="20"/>
      <c r="HUV65" s="20"/>
      <c r="HUW65" s="20"/>
      <c r="HUX65" s="20"/>
      <c r="HUY65" s="20"/>
      <c r="HUZ65" s="20"/>
      <c r="HVA65" s="20"/>
      <c r="HVB65" s="20"/>
      <c r="HVC65" s="20"/>
      <c r="HVD65" s="20"/>
      <c r="HVE65" s="20"/>
      <c r="HVF65" s="20"/>
      <c r="HVG65" s="20"/>
      <c r="HVH65" s="20"/>
      <c r="HVI65" s="20"/>
      <c r="HVJ65" s="20"/>
      <c r="HVK65" s="20"/>
      <c r="HVL65" s="20"/>
      <c r="HVM65" s="20"/>
      <c r="HVN65" s="20"/>
      <c r="HVO65" s="20"/>
      <c r="HVP65" s="20"/>
      <c r="HVQ65" s="20"/>
      <c r="HVR65" s="20"/>
      <c r="HVS65" s="20"/>
      <c r="HVT65" s="20"/>
      <c r="HVU65" s="20"/>
      <c r="HVV65" s="20"/>
      <c r="HVW65" s="20"/>
      <c r="HVX65" s="20"/>
      <c r="HVY65" s="20"/>
      <c r="HVZ65" s="20"/>
      <c r="HWA65" s="20"/>
      <c r="HWB65" s="20"/>
      <c r="HWC65" s="20"/>
      <c r="HWD65" s="20"/>
      <c r="HWE65" s="20"/>
      <c r="HWF65" s="20"/>
      <c r="HWG65" s="20"/>
      <c r="HWH65" s="20"/>
      <c r="HWI65" s="20"/>
      <c r="HWJ65" s="20"/>
      <c r="HWK65" s="20"/>
      <c r="HWL65" s="20"/>
      <c r="HWM65" s="20"/>
      <c r="HWN65" s="20"/>
      <c r="HWO65" s="20"/>
      <c r="HWP65" s="20"/>
      <c r="HWQ65" s="20"/>
      <c r="HWR65" s="20"/>
      <c r="HWS65" s="20"/>
      <c r="HWT65" s="20"/>
      <c r="HWU65" s="20"/>
      <c r="HWV65" s="20"/>
      <c r="HWW65" s="20"/>
      <c r="HWX65" s="20"/>
      <c r="HWY65" s="20"/>
      <c r="HWZ65" s="20"/>
      <c r="HXA65" s="20"/>
      <c r="HXB65" s="20"/>
      <c r="HXC65" s="20"/>
      <c r="HXD65" s="20"/>
      <c r="HXE65" s="20"/>
      <c r="HXF65" s="20"/>
      <c r="HXG65" s="20"/>
      <c r="HXH65" s="20"/>
      <c r="HXI65" s="20"/>
      <c r="HXJ65" s="20"/>
      <c r="HXK65" s="20"/>
      <c r="HXL65" s="20"/>
      <c r="HXM65" s="20"/>
      <c r="HXN65" s="20"/>
      <c r="HXO65" s="20"/>
      <c r="HXP65" s="20"/>
      <c r="HXQ65" s="20"/>
      <c r="HXR65" s="20"/>
      <c r="HXS65" s="20"/>
      <c r="HXT65" s="20"/>
      <c r="HXU65" s="20"/>
      <c r="HXV65" s="20"/>
      <c r="HXW65" s="20"/>
      <c r="HXX65" s="20"/>
      <c r="HXY65" s="20"/>
      <c r="HXZ65" s="20"/>
      <c r="HYA65" s="20"/>
      <c r="HYB65" s="20"/>
      <c r="HYC65" s="20"/>
      <c r="HYD65" s="20"/>
      <c r="HYE65" s="20"/>
      <c r="HYF65" s="20"/>
      <c r="HYG65" s="20"/>
      <c r="HYH65" s="20"/>
      <c r="HYI65" s="20"/>
      <c r="HYJ65" s="20"/>
      <c r="HYK65" s="20"/>
      <c r="HYL65" s="20"/>
      <c r="HYM65" s="20"/>
      <c r="HYN65" s="20"/>
      <c r="HYO65" s="20"/>
      <c r="HYP65" s="20"/>
      <c r="HYQ65" s="20"/>
      <c r="HYR65" s="20"/>
      <c r="HYS65" s="20"/>
      <c r="HYT65" s="20"/>
      <c r="HYU65" s="20"/>
      <c r="HYV65" s="20"/>
      <c r="HYW65" s="20"/>
      <c r="HYX65" s="20"/>
      <c r="HYY65" s="20"/>
      <c r="HYZ65" s="20"/>
      <c r="HZA65" s="20"/>
      <c r="HZB65" s="20"/>
      <c r="HZC65" s="20"/>
      <c r="HZD65" s="20"/>
      <c r="HZE65" s="20"/>
      <c r="HZF65" s="20"/>
      <c r="HZG65" s="20"/>
      <c r="HZH65" s="20"/>
      <c r="HZI65" s="20"/>
      <c r="HZJ65" s="20"/>
      <c r="HZK65" s="20"/>
      <c r="HZL65" s="20"/>
      <c r="HZM65" s="20"/>
      <c r="HZN65" s="20"/>
      <c r="HZO65" s="20"/>
      <c r="HZP65" s="20"/>
      <c r="HZQ65" s="20"/>
      <c r="HZR65" s="20"/>
      <c r="HZS65" s="20"/>
      <c r="HZT65" s="20"/>
      <c r="HZU65" s="20"/>
      <c r="HZV65" s="20"/>
      <c r="HZW65" s="20"/>
      <c r="HZX65" s="20"/>
      <c r="HZY65" s="20"/>
      <c r="HZZ65" s="20"/>
      <c r="IAA65" s="20"/>
      <c r="IAB65" s="20"/>
      <c r="IAC65" s="20"/>
      <c r="IAD65" s="20"/>
      <c r="IAE65" s="20"/>
      <c r="IAF65" s="20"/>
      <c r="IAG65" s="20"/>
      <c r="IAH65" s="20"/>
      <c r="IAI65" s="20"/>
      <c r="IAJ65" s="20"/>
      <c r="IAK65" s="20"/>
      <c r="IAL65" s="20"/>
      <c r="IAM65" s="20"/>
      <c r="IAN65" s="20"/>
      <c r="IAO65" s="20"/>
      <c r="IAP65" s="20"/>
      <c r="IAQ65" s="20"/>
      <c r="IAR65" s="20"/>
      <c r="IAS65" s="20"/>
      <c r="IAT65" s="20"/>
      <c r="IAU65" s="20"/>
      <c r="IAV65" s="20"/>
      <c r="IAW65" s="20"/>
      <c r="IAX65" s="20"/>
      <c r="IAY65" s="20"/>
      <c r="IAZ65" s="20"/>
      <c r="IBA65" s="20"/>
      <c r="IBB65" s="20"/>
      <c r="IBC65" s="20"/>
      <c r="IBD65" s="20"/>
      <c r="IBE65" s="20"/>
      <c r="IBF65" s="20"/>
      <c r="IBG65" s="20"/>
      <c r="IBH65" s="20"/>
      <c r="IBI65" s="20"/>
      <c r="IBJ65" s="20"/>
      <c r="IBK65" s="20"/>
      <c r="IBL65" s="20"/>
      <c r="IBM65" s="20"/>
      <c r="IBN65" s="20"/>
      <c r="IBO65" s="20"/>
      <c r="IBP65" s="20"/>
      <c r="IBQ65" s="20"/>
      <c r="IBR65" s="20"/>
      <c r="IBS65" s="20"/>
      <c r="IBT65" s="20"/>
      <c r="IBU65" s="20"/>
      <c r="IBV65" s="20"/>
      <c r="IBW65" s="20"/>
      <c r="IBX65" s="20"/>
      <c r="IBY65" s="20"/>
      <c r="IBZ65" s="20"/>
      <c r="ICA65" s="20"/>
      <c r="ICB65" s="20"/>
      <c r="ICC65" s="20"/>
      <c r="ICD65" s="20"/>
      <c r="ICE65" s="20"/>
      <c r="ICF65" s="20"/>
      <c r="ICG65" s="20"/>
      <c r="ICH65" s="20"/>
      <c r="ICI65" s="20"/>
      <c r="ICJ65" s="20"/>
      <c r="ICK65" s="20"/>
      <c r="ICL65" s="20"/>
      <c r="ICM65" s="20"/>
      <c r="ICN65" s="20"/>
      <c r="ICO65" s="20"/>
      <c r="ICP65" s="20"/>
      <c r="ICQ65" s="20"/>
      <c r="ICR65" s="20"/>
      <c r="ICS65" s="20"/>
      <c r="ICT65" s="20"/>
      <c r="ICU65" s="20"/>
      <c r="ICV65" s="20"/>
      <c r="ICW65" s="20"/>
      <c r="ICX65" s="20"/>
      <c r="ICY65" s="20"/>
      <c r="ICZ65" s="20"/>
      <c r="IDA65" s="20"/>
      <c r="IDB65" s="20"/>
      <c r="IDC65" s="20"/>
      <c r="IDD65" s="20"/>
      <c r="IDE65" s="20"/>
      <c r="IDF65" s="20"/>
      <c r="IDG65" s="20"/>
      <c r="IDH65" s="20"/>
      <c r="IDI65" s="20"/>
      <c r="IDJ65" s="20"/>
      <c r="IDK65" s="20"/>
      <c r="IDL65" s="20"/>
      <c r="IDM65" s="20"/>
      <c r="IDN65" s="20"/>
      <c r="IDO65" s="20"/>
      <c r="IDP65" s="20"/>
      <c r="IDQ65" s="20"/>
      <c r="IDR65" s="20"/>
      <c r="IDS65" s="20"/>
      <c r="IDT65" s="20"/>
      <c r="IDU65" s="20"/>
      <c r="IDV65" s="20"/>
      <c r="IDW65" s="20"/>
      <c r="IDX65" s="20"/>
      <c r="IDY65" s="20"/>
      <c r="IDZ65" s="20"/>
      <c r="IEA65" s="20"/>
      <c r="IEB65" s="20"/>
      <c r="IEC65" s="20"/>
      <c r="IED65" s="20"/>
      <c r="IEE65" s="20"/>
      <c r="IEF65" s="20"/>
      <c r="IEG65" s="20"/>
      <c r="IEH65" s="20"/>
      <c r="IEI65" s="20"/>
      <c r="IEJ65" s="20"/>
      <c r="IEK65" s="20"/>
      <c r="IEL65" s="20"/>
      <c r="IEM65" s="20"/>
      <c r="IEN65" s="20"/>
      <c r="IEO65" s="20"/>
      <c r="IEP65" s="20"/>
      <c r="IEQ65" s="20"/>
      <c r="IER65" s="20"/>
      <c r="IES65" s="20"/>
      <c r="IET65" s="20"/>
      <c r="IEU65" s="20"/>
      <c r="IEV65" s="20"/>
      <c r="IEW65" s="20"/>
      <c r="IEX65" s="20"/>
      <c r="IEY65" s="20"/>
      <c r="IEZ65" s="20"/>
      <c r="IFA65" s="20"/>
      <c r="IFB65" s="20"/>
      <c r="IFC65" s="20"/>
      <c r="IFD65" s="20"/>
      <c r="IFE65" s="20"/>
      <c r="IFF65" s="20"/>
      <c r="IFG65" s="20"/>
      <c r="IFH65" s="20"/>
      <c r="IFI65" s="20"/>
      <c r="IFJ65" s="20"/>
      <c r="IFK65" s="20"/>
      <c r="IFL65" s="20"/>
      <c r="IFM65" s="20"/>
      <c r="IFN65" s="20"/>
      <c r="IFO65" s="20"/>
      <c r="IFP65" s="20"/>
      <c r="IFQ65" s="20"/>
      <c r="IFR65" s="20"/>
      <c r="IFS65" s="20"/>
      <c r="IFT65" s="20"/>
      <c r="IFU65" s="20"/>
      <c r="IFV65" s="20"/>
      <c r="IFW65" s="20"/>
      <c r="IFX65" s="20"/>
      <c r="IFY65" s="20"/>
      <c r="IFZ65" s="20"/>
      <c r="IGA65" s="20"/>
      <c r="IGB65" s="20"/>
      <c r="IGC65" s="20"/>
      <c r="IGD65" s="20"/>
      <c r="IGE65" s="20"/>
      <c r="IGF65" s="20"/>
      <c r="IGG65" s="20"/>
      <c r="IGH65" s="20"/>
      <c r="IGI65" s="20"/>
      <c r="IGJ65" s="20"/>
      <c r="IGK65" s="20"/>
      <c r="IGL65" s="20"/>
      <c r="IGM65" s="20"/>
      <c r="IGN65" s="20"/>
      <c r="IGO65" s="20"/>
      <c r="IGP65" s="20"/>
      <c r="IGQ65" s="20"/>
      <c r="IGR65" s="20"/>
      <c r="IGS65" s="20"/>
      <c r="IGT65" s="20"/>
      <c r="IGU65" s="20"/>
      <c r="IGV65" s="20"/>
      <c r="IGW65" s="20"/>
      <c r="IGX65" s="20"/>
      <c r="IGY65" s="20"/>
      <c r="IGZ65" s="20"/>
      <c r="IHA65" s="20"/>
      <c r="IHB65" s="20"/>
      <c r="IHC65" s="20"/>
      <c r="IHD65" s="20"/>
      <c r="IHE65" s="20"/>
      <c r="IHF65" s="20"/>
      <c r="IHG65" s="20"/>
      <c r="IHH65" s="20"/>
      <c r="IHI65" s="20"/>
      <c r="IHJ65" s="20"/>
      <c r="IHK65" s="20"/>
      <c r="IHL65" s="20"/>
      <c r="IHM65" s="20"/>
      <c r="IHN65" s="20"/>
      <c r="IHO65" s="20"/>
      <c r="IHP65" s="20"/>
      <c r="IHQ65" s="20"/>
      <c r="IHR65" s="20"/>
      <c r="IHS65" s="20"/>
      <c r="IHT65" s="20"/>
      <c r="IHU65" s="20"/>
      <c r="IHV65" s="20"/>
      <c r="IHW65" s="20"/>
      <c r="IHX65" s="20"/>
      <c r="IHY65" s="20"/>
      <c r="IHZ65" s="20"/>
      <c r="IIA65" s="20"/>
      <c r="IIB65" s="20"/>
      <c r="IIC65" s="20"/>
      <c r="IID65" s="20"/>
      <c r="IIE65" s="20"/>
      <c r="IIF65" s="20"/>
      <c r="IIG65" s="20"/>
      <c r="IIH65" s="20"/>
      <c r="III65" s="20"/>
      <c r="IIJ65" s="20"/>
      <c r="IIK65" s="20"/>
      <c r="IIL65" s="20"/>
      <c r="IIM65" s="20"/>
      <c r="IIN65" s="20"/>
      <c r="IIO65" s="20"/>
      <c r="IIP65" s="20"/>
      <c r="IIQ65" s="20"/>
      <c r="IIR65" s="20"/>
      <c r="IIS65" s="20"/>
      <c r="IIT65" s="20"/>
      <c r="IIU65" s="20"/>
      <c r="IIV65" s="20"/>
      <c r="IIW65" s="20"/>
      <c r="IIX65" s="20"/>
      <c r="IIY65" s="20"/>
      <c r="IIZ65" s="20"/>
      <c r="IJA65" s="20"/>
      <c r="IJB65" s="20"/>
      <c r="IJC65" s="20"/>
      <c r="IJD65" s="20"/>
      <c r="IJE65" s="20"/>
      <c r="IJF65" s="20"/>
      <c r="IJG65" s="20"/>
      <c r="IJH65" s="20"/>
      <c r="IJI65" s="20"/>
      <c r="IJJ65" s="20"/>
      <c r="IJK65" s="20"/>
      <c r="IJL65" s="20"/>
      <c r="IJM65" s="20"/>
      <c r="IJN65" s="20"/>
      <c r="IJO65" s="20"/>
      <c r="IJP65" s="20"/>
      <c r="IJQ65" s="20"/>
      <c r="IJR65" s="20"/>
      <c r="IJS65" s="20"/>
      <c r="IJT65" s="20"/>
      <c r="IJU65" s="20"/>
      <c r="IJV65" s="20"/>
      <c r="IJW65" s="20"/>
      <c r="IJX65" s="20"/>
      <c r="IJY65" s="20"/>
      <c r="IJZ65" s="20"/>
      <c r="IKA65" s="20"/>
      <c r="IKB65" s="20"/>
      <c r="IKC65" s="20"/>
      <c r="IKD65" s="20"/>
      <c r="IKE65" s="20"/>
      <c r="IKF65" s="20"/>
      <c r="IKG65" s="20"/>
      <c r="IKH65" s="20"/>
      <c r="IKI65" s="20"/>
      <c r="IKJ65" s="20"/>
      <c r="IKK65" s="20"/>
      <c r="IKL65" s="20"/>
      <c r="IKM65" s="20"/>
      <c r="IKN65" s="20"/>
      <c r="IKO65" s="20"/>
      <c r="IKP65" s="20"/>
      <c r="IKQ65" s="20"/>
      <c r="IKR65" s="20"/>
      <c r="IKS65" s="20"/>
      <c r="IKT65" s="20"/>
      <c r="IKU65" s="20"/>
      <c r="IKV65" s="20"/>
      <c r="IKW65" s="20"/>
      <c r="IKX65" s="20"/>
      <c r="IKY65" s="20"/>
      <c r="IKZ65" s="20"/>
      <c r="ILA65" s="20"/>
      <c r="ILB65" s="20"/>
      <c r="ILC65" s="20"/>
      <c r="ILD65" s="20"/>
      <c r="ILE65" s="20"/>
      <c r="ILF65" s="20"/>
      <c r="ILG65" s="20"/>
      <c r="ILH65" s="20"/>
      <c r="ILI65" s="20"/>
      <c r="ILJ65" s="20"/>
      <c r="ILK65" s="20"/>
      <c r="ILL65" s="20"/>
      <c r="ILM65" s="20"/>
      <c r="ILN65" s="20"/>
      <c r="ILO65" s="20"/>
      <c r="ILP65" s="20"/>
      <c r="ILQ65" s="20"/>
      <c r="ILR65" s="20"/>
      <c r="ILS65" s="20"/>
      <c r="ILT65" s="20"/>
      <c r="ILU65" s="20"/>
      <c r="ILV65" s="20"/>
      <c r="ILW65" s="20"/>
      <c r="ILX65" s="20"/>
      <c r="ILY65" s="20"/>
      <c r="ILZ65" s="20"/>
      <c r="IMA65" s="20"/>
      <c r="IMB65" s="20"/>
      <c r="IMC65" s="20"/>
      <c r="IMD65" s="20"/>
      <c r="IME65" s="20"/>
      <c r="IMF65" s="20"/>
      <c r="IMG65" s="20"/>
      <c r="IMH65" s="20"/>
      <c r="IMI65" s="20"/>
      <c r="IMJ65" s="20"/>
      <c r="IMK65" s="20"/>
      <c r="IML65" s="20"/>
      <c r="IMM65" s="20"/>
      <c r="IMN65" s="20"/>
      <c r="IMO65" s="20"/>
      <c r="IMP65" s="20"/>
      <c r="IMQ65" s="20"/>
      <c r="IMR65" s="20"/>
      <c r="IMS65" s="20"/>
      <c r="IMT65" s="20"/>
      <c r="IMU65" s="20"/>
      <c r="IMV65" s="20"/>
      <c r="IMW65" s="20"/>
      <c r="IMX65" s="20"/>
      <c r="IMY65" s="20"/>
      <c r="IMZ65" s="20"/>
      <c r="INA65" s="20"/>
      <c r="INB65" s="20"/>
      <c r="INC65" s="20"/>
      <c r="IND65" s="20"/>
      <c r="INE65" s="20"/>
      <c r="INF65" s="20"/>
      <c r="ING65" s="20"/>
      <c r="INH65" s="20"/>
      <c r="INI65" s="20"/>
      <c r="INJ65" s="20"/>
      <c r="INK65" s="20"/>
      <c r="INL65" s="20"/>
      <c r="INM65" s="20"/>
      <c r="INN65" s="20"/>
      <c r="INO65" s="20"/>
      <c r="INP65" s="20"/>
      <c r="INQ65" s="20"/>
      <c r="INR65" s="20"/>
      <c r="INS65" s="20"/>
      <c r="INT65" s="20"/>
      <c r="INU65" s="20"/>
      <c r="INV65" s="20"/>
      <c r="INW65" s="20"/>
      <c r="INX65" s="20"/>
      <c r="INY65" s="20"/>
      <c r="INZ65" s="20"/>
      <c r="IOA65" s="20"/>
      <c r="IOB65" s="20"/>
      <c r="IOC65" s="20"/>
      <c r="IOD65" s="20"/>
      <c r="IOE65" s="20"/>
      <c r="IOF65" s="20"/>
      <c r="IOG65" s="20"/>
      <c r="IOH65" s="20"/>
      <c r="IOI65" s="20"/>
      <c r="IOJ65" s="20"/>
      <c r="IOK65" s="20"/>
      <c r="IOL65" s="20"/>
      <c r="IOM65" s="20"/>
      <c r="ION65" s="20"/>
      <c r="IOO65" s="20"/>
      <c r="IOP65" s="20"/>
      <c r="IOQ65" s="20"/>
      <c r="IOR65" s="20"/>
      <c r="IOS65" s="20"/>
      <c r="IOT65" s="20"/>
      <c r="IOU65" s="20"/>
      <c r="IOV65" s="20"/>
      <c r="IOW65" s="20"/>
      <c r="IOX65" s="20"/>
      <c r="IOY65" s="20"/>
      <c r="IOZ65" s="20"/>
      <c r="IPA65" s="20"/>
      <c r="IPB65" s="20"/>
      <c r="IPC65" s="20"/>
      <c r="IPD65" s="20"/>
      <c r="IPE65" s="20"/>
      <c r="IPF65" s="20"/>
      <c r="IPG65" s="20"/>
      <c r="IPH65" s="20"/>
      <c r="IPI65" s="20"/>
      <c r="IPJ65" s="20"/>
      <c r="IPK65" s="20"/>
      <c r="IPL65" s="20"/>
      <c r="IPM65" s="20"/>
      <c r="IPN65" s="20"/>
      <c r="IPO65" s="20"/>
      <c r="IPP65" s="20"/>
      <c r="IPQ65" s="20"/>
      <c r="IPR65" s="20"/>
      <c r="IPS65" s="20"/>
      <c r="IPT65" s="20"/>
      <c r="IPU65" s="20"/>
      <c r="IPV65" s="20"/>
      <c r="IPW65" s="20"/>
      <c r="IPX65" s="20"/>
      <c r="IPY65" s="20"/>
      <c r="IPZ65" s="20"/>
      <c r="IQA65" s="20"/>
      <c r="IQB65" s="20"/>
      <c r="IQC65" s="20"/>
      <c r="IQD65" s="20"/>
      <c r="IQE65" s="20"/>
      <c r="IQF65" s="20"/>
      <c r="IQG65" s="20"/>
      <c r="IQH65" s="20"/>
      <c r="IQI65" s="20"/>
      <c r="IQJ65" s="20"/>
      <c r="IQK65" s="20"/>
      <c r="IQL65" s="20"/>
      <c r="IQM65" s="20"/>
      <c r="IQN65" s="20"/>
      <c r="IQO65" s="20"/>
      <c r="IQP65" s="20"/>
      <c r="IQQ65" s="20"/>
      <c r="IQR65" s="20"/>
      <c r="IQS65" s="20"/>
      <c r="IQT65" s="20"/>
      <c r="IQU65" s="20"/>
      <c r="IQV65" s="20"/>
      <c r="IQW65" s="20"/>
      <c r="IQX65" s="20"/>
      <c r="IQY65" s="20"/>
      <c r="IQZ65" s="20"/>
      <c r="IRA65" s="20"/>
      <c r="IRB65" s="20"/>
      <c r="IRC65" s="20"/>
      <c r="IRD65" s="20"/>
      <c r="IRE65" s="20"/>
      <c r="IRF65" s="20"/>
      <c r="IRG65" s="20"/>
      <c r="IRH65" s="20"/>
      <c r="IRI65" s="20"/>
      <c r="IRJ65" s="20"/>
      <c r="IRK65" s="20"/>
      <c r="IRL65" s="20"/>
      <c r="IRM65" s="20"/>
      <c r="IRN65" s="20"/>
      <c r="IRO65" s="20"/>
      <c r="IRP65" s="20"/>
      <c r="IRQ65" s="20"/>
      <c r="IRR65" s="20"/>
      <c r="IRS65" s="20"/>
      <c r="IRT65" s="20"/>
      <c r="IRU65" s="20"/>
      <c r="IRV65" s="20"/>
      <c r="IRW65" s="20"/>
      <c r="IRX65" s="20"/>
      <c r="IRY65" s="20"/>
      <c r="IRZ65" s="20"/>
      <c r="ISA65" s="20"/>
      <c r="ISB65" s="20"/>
      <c r="ISC65" s="20"/>
      <c r="ISD65" s="20"/>
      <c r="ISE65" s="20"/>
      <c r="ISF65" s="20"/>
      <c r="ISG65" s="20"/>
      <c r="ISH65" s="20"/>
      <c r="ISI65" s="20"/>
      <c r="ISJ65" s="20"/>
      <c r="ISK65" s="20"/>
      <c r="ISL65" s="20"/>
      <c r="ISM65" s="20"/>
      <c r="ISN65" s="20"/>
      <c r="ISO65" s="20"/>
      <c r="ISP65" s="20"/>
      <c r="ISQ65" s="20"/>
      <c r="ISR65" s="20"/>
      <c r="ISS65" s="20"/>
      <c r="IST65" s="20"/>
      <c r="ISU65" s="20"/>
      <c r="ISV65" s="20"/>
      <c r="ISW65" s="20"/>
      <c r="ISX65" s="20"/>
      <c r="ISY65" s="20"/>
      <c r="ISZ65" s="20"/>
      <c r="ITA65" s="20"/>
      <c r="ITB65" s="20"/>
      <c r="ITC65" s="20"/>
      <c r="ITD65" s="20"/>
      <c r="ITE65" s="20"/>
      <c r="ITF65" s="20"/>
      <c r="ITG65" s="20"/>
      <c r="ITH65" s="20"/>
      <c r="ITI65" s="20"/>
      <c r="ITJ65" s="20"/>
      <c r="ITK65" s="20"/>
      <c r="ITL65" s="20"/>
      <c r="ITM65" s="20"/>
      <c r="ITN65" s="20"/>
      <c r="ITO65" s="20"/>
      <c r="ITP65" s="20"/>
      <c r="ITQ65" s="20"/>
      <c r="ITR65" s="20"/>
      <c r="ITS65" s="20"/>
      <c r="ITT65" s="20"/>
      <c r="ITU65" s="20"/>
      <c r="ITV65" s="20"/>
      <c r="ITW65" s="20"/>
      <c r="ITX65" s="20"/>
      <c r="ITY65" s="20"/>
      <c r="ITZ65" s="20"/>
      <c r="IUA65" s="20"/>
      <c r="IUB65" s="20"/>
      <c r="IUC65" s="20"/>
      <c r="IUD65" s="20"/>
      <c r="IUE65" s="20"/>
      <c r="IUF65" s="20"/>
      <c r="IUG65" s="20"/>
      <c r="IUH65" s="20"/>
      <c r="IUI65" s="20"/>
      <c r="IUJ65" s="20"/>
      <c r="IUK65" s="20"/>
      <c r="IUL65" s="20"/>
      <c r="IUM65" s="20"/>
      <c r="IUN65" s="20"/>
      <c r="IUO65" s="20"/>
      <c r="IUP65" s="20"/>
      <c r="IUQ65" s="20"/>
      <c r="IUR65" s="20"/>
      <c r="IUS65" s="20"/>
      <c r="IUT65" s="20"/>
      <c r="IUU65" s="20"/>
      <c r="IUV65" s="20"/>
      <c r="IUW65" s="20"/>
      <c r="IUX65" s="20"/>
      <c r="IUY65" s="20"/>
      <c r="IUZ65" s="20"/>
      <c r="IVA65" s="20"/>
      <c r="IVB65" s="20"/>
      <c r="IVC65" s="20"/>
      <c r="IVD65" s="20"/>
      <c r="IVE65" s="20"/>
      <c r="IVF65" s="20"/>
      <c r="IVG65" s="20"/>
      <c r="IVH65" s="20"/>
      <c r="IVI65" s="20"/>
      <c r="IVJ65" s="20"/>
      <c r="IVK65" s="20"/>
      <c r="IVL65" s="20"/>
      <c r="IVM65" s="20"/>
      <c r="IVN65" s="20"/>
      <c r="IVO65" s="20"/>
      <c r="IVP65" s="20"/>
      <c r="IVQ65" s="20"/>
      <c r="IVR65" s="20"/>
      <c r="IVS65" s="20"/>
      <c r="IVT65" s="20"/>
      <c r="IVU65" s="20"/>
      <c r="IVV65" s="20"/>
      <c r="IVW65" s="20"/>
      <c r="IVX65" s="20"/>
      <c r="IVY65" s="20"/>
      <c r="IVZ65" s="20"/>
      <c r="IWA65" s="20"/>
      <c r="IWB65" s="20"/>
      <c r="IWC65" s="20"/>
      <c r="IWD65" s="20"/>
      <c r="IWE65" s="20"/>
      <c r="IWF65" s="20"/>
      <c r="IWG65" s="20"/>
      <c r="IWH65" s="20"/>
      <c r="IWI65" s="20"/>
      <c r="IWJ65" s="20"/>
      <c r="IWK65" s="20"/>
      <c r="IWL65" s="20"/>
      <c r="IWM65" s="20"/>
      <c r="IWN65" s="20"/>
      <c r="IWO65" s="20"/>
      <c r="IWP65" s="20"/>
      <c r="IWQ65" s="20"/>
      <c r="IWR65" s="20"/>
      <c r="IWS65" s="20"/>
      <c r="IWT65" s="20"/>
      <c r="IWU65" s="20"/>
      <c r="IWV65" s="20"/>
      <c r="IWW65" s="20"/>
      <c r="IWX65" s="20"/>
      <c r="IWY65" s="20"/>
      <c r="IWZ65" s="20"/>
      <c r="IXA65" s="20"/>
      <c r="IXB65" s="20"/>
      <c r="IXC65" s="20"/>
      <c r="IXD65" s="20"/>
      <c r="IXE65" s="20"/>
      <c r="IXF65" s="20"/>
      <c r="IXG65" s="20"/>
      <c r="IXH65" s="20"/>
      <c r="IXI65" s="20"/>
      <c r="IXJ65" s="20"/>
      <c r="IXK65" s="20"/>
      <c r="IXL65" s="20"/>
      <c r="IXM65" s="20"/>
      <c r="IXN65" s="20"/>
      <c r="IXO65" s="20"/>
      <c r="IXP65" s="20"/>
      <c r="IXQ65" s="20"/>
      <c r="IXR65" s="20"/>
      <c r="IXS65" s="20"/>
      <c r="IXT65" s="20"/>
      <c r="IXU65" s="20"/>
      <c r="IXV65" s="20"/>
      <c r="IXW65" s="20"/>
      <c r="IXX65" s="20"/>
      <c r="IXY65" s="20"/>
      <c r="IXZ65" s="20"/>
      <c r="IYA65" s="20"/>
      <c r="IYB65" s="20"/>
      <c r="IYC65" s="20"/>
      <c r="IYD65" s="20"/>
      <c r="IYE65" s="20"/>
      <c r="IYF65" s="20"/>
      <c r="IYG65" s="20"/>
      <c r="IYH65" s="20"/>
      <c r="IYI65" s="20"/>
      <c r="IYJ65" s="20"/>
      <c r="IYK65" s="20"/>
      <c r="IYL65" s="20"/>
      <c r="IYM65" s="20"/>
      <c r="IYN65" s="20"/>
      <c r="IYO65" s="20"/>
      <c r="IYP65" s="20"/>
      <c r="IYQ65" s="20"/>
      <c r="IYR65" s="20"/>
      <c r="IYS65" s="20"/>
      <c r="IYT65" s="20"/>
      <c r="IYU65" s="20"/>
      <c r="IYV65" s="20"/>
      <c r="IYW65" s="20"/>
      <c r="IYX65" s="20"/>
      <c r="IYY65" s="20"/>
      <c r="IYZ65" s="20"/>
      <c r="IZA65" s="20"/>
      <c r="IZB65" s="20"/>
      <c r="IZC65" s="20"/>
      <c r="IZD65" s="20"/>
      <c r="IZE65" s="20"/>
      <c r="IZF65" s="20"/>
      <c r="IZG65" s="20"/>
      <c r="IZH65" s="20"/>
      <c r="IZI65" s="20"/>
      <c r="IZJ65" s="20"/>
      <c r="IZK65" s="20"/>
      <c r="IZL65" s="20"/>
      <c r="IZM65" s="20"/>
      <c r="IZN65" s="20"/>
      <c r="IZO65" s="20"/>
      <c r="IZP65" s="20"/>
      <c r="IZQ65" s="20"/>
      <c r="IZR65" s="20"/>
      <c r="IZS65" s="20"/>
      <c r="IZT65" s="20"/>
      <c r="IZU65" s="20"/>
      <c r="IZV65" s="20"/>
      <c r="IZW65" s="20"/>
      <c r="IZX65" s="20"/>
      <c r="IZY65" s="20"/>
      <c r="IZZ65" s="20"/>
      <c r="JAA65" s="20"/>
      <c r="JAB65" s="20"/>
      <c r="JAC65" s="20"/>
      <c r="JAD65" s="20"/>
      <c r="JAE65" s="20"/>
      <c r="JAF65" s="20"/>
      <c r="JAG65" s="20"/>
      <c r="JAH65" s="20"/>
      <c r="JAI65" s="20"/>
      <c r="JAJ65" s="20"/>
      <c r="JAK65" s="20"/>
      <c r="JAL65" s="20"/>
      <c r="JAM65" s="20"/>
      <c r="JAN65" s="20"/>
      <c r="JAO65" s="20"/>
      <c r="JAP65" s="20"/>
      <c r="JAQ65" s="20"/>
      <c r="JAR65" s="20"/>
      <c r="JAS65" s="20"/>
      <c r="JAT65" s="20"/>
      <c r="JAU65" s="20"/>
      <c r="JAV65" s="20"/>
      <c r="JAW65" s="20"/>
      <c r="JAX65" s="20"/>
      <c r="JAY65" s="20"/>
      <c r="JAZ65" s="20"/>
      <c r="JBA65" s="20"/>
      <c r="JBB65" s="20"/>
      <c r="JBC65" s="20"/>
      <c r="JBD65" s="20"/>
      <c r="JBE65" s="20"/>
      <c r="JBF65" s="20"/>
      <c r="JBG65" s="20"/>
      <c r="JBH65" s="20"/>
      <c r="JBI65" s="20"/>
      <c r="JBJ65" s="20"/>
      <c r="JBK65" s="20"/>
      <c r="JBL65" s="20"/>
      <c r="JBM65" s="20"/>
      <c r="JBN65" s="20"/>
      <c r="JBO65" s="20"/>
      <c r="JBP65" s="20"/>
      <c r="JBQ65" s="20"/>
      <c r="JBR65" s="20"/>
      <c r="JBS65" s="20"/>
      <c r="JBT65" s="20"/>
      <c r="JBU65" s="20"/>
      <c r="JBV65" s="20"/>
      <c r="JBW65" s="20"/>
      <c r="JBX65" s="20"/>
      <c r="JBY65" s="20"/>
      <c r="JBZ65" s="20"/>
      <c r="JCA65" s="20"/>
      <c r="JCB65" s="20"/>
      <c r="JCC65" s="20"/>
      <c r="JCD65" s="20"/>
      <c r="JCE65" s="20"/>
      <c r="JCF65" s="20"/>
      <c r="JCG65" s="20"/>
      <c r="JCH65" s="20"/>
      <c r="JCI65" s="20"/>
      <c r="JCJ65" s="20"/>
      <c r="JCK65" s="20"/>
      <c r="JCL65" s="20"/>
      <c r="JCM65" s="20"/>
      <c r="JCN65" s="20"/>
      <c r="JCO65" s="20"/>
      <c r="JCP65" s="20"/>
      <c r="JCQ65" s="20"/>
      <c r="JCR65" s="20"/>
      <c r="JCS65" s="20"/>
      <c r="JCT65" s="20"/>
      <c r="JCU65" s="20"/>
      <c r="JCV65" s="20"/>
      <c r="JCW65" s="20"/>
      <c r="JCX65" s="20"/>
      <c r="JCY65" s="20"/>
      <c r="JCZ65" s="20"/>
      <c r="JDA65" s="20"/>
      <c r="JDB65" s="20"/>
      <c r="JDC65" s="20"/>
      <c r="JDD65" s="20"/>
      <c r="JDE65" s="20"/>
      <c r="JDF65" s="20"/>
      <c r="JDG65" s="20"/>
      <c r="JDH65" s="20"/>
      <c r="JDI65" s="20"/>
      <c r="JDJ65" s="20"/>
      <c r="JDK65" s="20"/>
      <c r="JDL65" s="20"/>
      <c r="JDM65" s="20"/>
      <c r="JDN65" s="20"/>
      <c r="JDO65" s="20"/>
      <c r="JDP65" s="20"/>
      <c r="JDQ65" s="20"/>
      <c r="JDR65" s="20"/>
      <c r="JDS65" s="20"/>
      <c r="JDT65" s="20"/>
      <c r="JDU65" s="20"/>
      <c r="JDV65" s="20"/>
      <c r="JDW65" s="20"/>
      <c r="JDX65" s="20"/>
      <c r="JDY65" s="20"/>
      <c r="JDZ65" s="20"/>
      <c r="JEA65" s="20"/>
      <c r="JEB65" s="20"/>
      <c r="JEC65" s="20"/>
      <c r="JED65" s="20"/>
      <c r="JEE65" s="20"/>
      <c r="JEF65" s="20"/>
      <c r="JEG65" s="20"/>
      <c r="JEH65" s="20"/>
      <c r="JEI65" s="20"/>
      <c r="JEJ65" s="20"/>
      <c r="JEK65" s="20"/>
      <c r="JEL65" s="20"/>
      <c r="JEM65" s="20"/>
      <c r="JEN65" s="20"/>
      <c r="JEO65" s="20"/>
      <c r="JEP65" s="20"/>
      <c r="JEQ65" s="20"/>
      <c r="JER65" s="20"/>
      <c r="JES65" s="20"/>
      <c r="JET65" s="20"/>
      <c r="JEU65" s="20"/>
      <c r="JEV65" s="20"/>
      <c r="JEW65" s="20"/>
      <c r="JEX65" s="20"/>
      <c r="JEY65" s="20"/>
      <c r="JEZ65" s="20"/>
      <c r="JFA65" s="20"/>
      <c r="JFB65" s="20"/>
      <c r="JFC65" s="20"/>
      <c r="JFD65" s="20"/>
      <c r="JFE65" s="20"/>
      <c r="JFF65" s="20"/>
      <c r="JFG65" s="20"/>
      <c r="JFH65" s="20"/>
      <c r="JFI65" s="20"/>
      <c r="JFJ65" s="20"/>
      <c r="JFK65" s="20"/>
      <c r="JFL65" s="20"/>
      <c r="JFM65" s="20"/>
      <c r="JFN65" s="20"/>
      <c r="JFO65" s="20"/>
      <c r="JFP65" s="20"/>
      <c r="JFQ65" s="20"/>
      <c r="JFR65" s="20"/>
      <c r="JFS65" s="20"/>
      <c r="JFT65" s="20"/>
      <c r="JFU65" s="20"/>
      <c r="JFV65" s="20"/>
      <c r="JFW65" s="20"/>
      <c r="JFX65" s="20"/>
      <c r="JFY65" s="20"/>
      <c r="JFZ65" s="20"/>
      <c r="JGA65" s="20"/>
      <c r="JGB65" s="20"/>
      <c r="JGC65" s="20"/>
      <c r="JGD65" s="20"/>
      <c r="JGE65" s="20"/>
      <c r="JGF65" s="20"/>
      <c r="JGG65" s="20"/>
      <c r="JGH65" s="20"/>
      <c r="JGI65" s="20"/>
      <c r="JGJ65" s="20"/>
      <c r="JGK65" s="20"/>
      <c r="JGL65" s="20"/>
      <c r="JGM65" s="20"/>
      <c r="JGN65" s="20"/>
      <c r="JGO65" s="20"/>
      <c r="JGP65" s="20"/>
      <c r="JGQ65" s="20"/>
      <c r="JGR65" s="20"/>
      <c r="JGS65" s="20"/>
      <c r="JGT65" s="20"/>
      <c r="JGU65" s="20"/>
      <c r="JGV65" s="20"/>
      <c r="JGW65" s="20"/>
      <c r="JGX65" s="20"/>
      <c r="JGY65" s="20"/>
      <c r="JGZ65" s="20"/>
      <c r="JHA65" s="20"/>
      <c r="JHB65" s="20"/>
      <c r="JHC65" s="20"/>
      <c r="JHD65" s="20"/>
      <c r="JHE65" s="20"/>
      <c r="JHF65" s="20"/>
      <c r="JHG65" s="20"/>
      <c r="JHH65" s="20"/>
      <c r="JHI65" s="20"/>
      <c r="JHJ65" s="20"/>
      <c r="JHK65" s="20"/>
      <c r="JHL65" s="20"/>
      <c r="JHM65" s="20"/>
      <c r="JHN65" s="20"/>
      <c r="JHO65" s="20"/>
      <c r="JHP65" s="20"/>
      <c r="JHQ65" s="20"/>
      <c r="JHR65" s="20"/>
      <c r="JHS65" s="20"/>
      <c r="JHT65" s="20"/>
      <c r="JHU65" s="20"/>
      <c r="JHV65" s="20"/>
      <c r="JHW65" s="20"/>
      <c r="JHX65" s="20"/>
      <c r="JHY65" s="20"/>
      <c r="JHZ65" s="20"/>
      <c r="JIA65" s="20"/>
      <c r="JIB65" s="20"/>
      <c r="JIC65" s="20"/>
      <c r="JID65" s="20"/>
      <c r="JIE65" s="20"/>
      <c r="JIF65" s="20"/>
      <c r="JIG65" s="20"/>
      <c r="JIH65" s="20"/>
      <c r="JII65" s="20"/>
      <c r="JIJ65" s="20"/>
      <c r="JIK65" s="20"/>
      <c r="JIL65" s="20"/>
      <c r="JIM65" s="20"/>
      <c r="JIN65" s="20"/>
      <c r="JIO65" s="20"/>
      <c r="JIP65" s="20"/>
      <c r="JIQ65" s="20"/>
      <c r="JIR65" s="20"/>
      <c r="JIS65" s="20"/>
      <c r="JIT65" s="20"/>
      <c r="JIU65" s="20"/>
      <c r="JIV65" s="20"/>
      <c r="JIW65" s="20"/>
      <c r="JIX65" s="20"/>
      <c r="JIY65" s="20"/>
      <c r="JIZ65" s="20"/>
      <c r="JJA65" s="20"/>
      <c r="JJB65" s="20"/>
      <c r="JJC65" s="20"/>
      <c r="JJD65" s="20"/>
      <c r="JJE65" s="20"/>
      <c r="JJF65" s="20"/>
      <c r="JJG65" s="20"/>
      <c r="JJH65" s="20"/>
      <c r="JJI65" s="20"/>
      <c r="JJJ65" s="20"/>
      <c r="JJK65" s="20"/>
      <c r="JJL65" s="20"/>
      <c r="JJM65" s="20"/>
      <c r="JJN65" s="20"/>
      <c r="JJO65" s="20"/>
      <c r="JJP65" s="20"/>
      <c r="JJQ65" s="20"/>
      <c r="JJR65" s="20"/>
      <c r="JJS65" s="20"/>
      <c r="JJT65" s="20"/>
      <c r="JJU65" s="20"/>
      <c r="JJV65" s="20"/>
      <c r="JJW65" s="20"/>
      <c r="JJX65" s="20"/>
      <c r="JJY65" s="20"/>
      <c r="JJZ65" s="20"/>
      <c r="JKA65" s="20"/>
      <c r="JKB65" s="20"/>
      <c r="JKC65" s="20"/>
      <c r="JKD65" s="20"/>
      <c r="JKE65" s="20"/>
      <c r="JKF65" s="20"/>
      <c r="JKG65" s="20"/>
      <c r="JKH65" s="20"/>
      <c r="JKI65" s="20"/>
      <c r="JKJ65" s="20"/>
      <c r="JKK65" s="20"/>
      <c r="JKL65" s="20"/>
      <c r="JKM65" s="20"/>
      <c r="JKN65" s="20"/>
      <c r="JKO65" s="20"/>
      <c r="JKP65" s="20"/>
      <c r="JKQ65" s="20"/>
      <c r="JKR65" s="20"/>
      <c r="JKS65" s="20"/>
      <c r="JKT65" s="20"/>
      <c r="JKU65" s="20"/>
      <c r="JKV65" s="20"/>
      <c r="JKW65" s="20"/>
      <c r="JKX65" s="20"/>
      <c r="JKY65" s="20"/>
      <c r="JKZ65" s="20"/>
      <c r="JLA65" s="20"/>
      <c r="JLB65" s="20"/>
      <c r="JLC65" s="20"/>
      <c r="JLD65" s="20"/>
      <c r="JLE65" s="20"/>
      <c r="JLF65" s="20"/>
      <c r="JLG65" s="20"/>
      <c r="JLH65" s="20"/>
      <c r="JLI65" s="20"/>
      <c r="JLJ65" s="20"/>
      <c r="JLK65" s="20"/>
      <c r="JLL65" s="20"/>
      <c r="JLM65" s="20"/>
      <c r="JLN65" s="20"/>
      <c r="JLO65" s="20"/>
      <c r="JLP65" s="20"/>
      <c r="JLQ65" s="20"/>
      <c r="JLR65" s="20"/>
      <c r="JLS65" s="20"/>
      <c r="JLT65" s="20"/>
      <c r="JLU65" s="20"/>
      <c r="JLV65" s="20"/>
      <c r="JLW65" s="20"/>
      <c r="JLX65" s="20"/>
      <c r="JLY65" s="20"/>
      <c r="JLZ65" s="20"/>
      <c r="JMA65" s="20"/>
      <c r="JMB65" s="20"/>
      <c r="JMC65" s="20"/>
      <c r="JMD65" s="20"/>
      <c r="JME65" s="20"/>
      <c r="JMF65" s="20"/>
      <c r="JMG65" s="20"/>
      <c r="JMH65" s="20"/>
      <c r="JMI65" s="20"/>
      <c r="JMJ65" s="20"/>
      <c r="JMK65" s="20"/>
      <c r="JML65" s="20"/>
      <c r="JMM65" s="20"/>
      <c r="JMN65" s="20"/>
      <c r="JMO65" s="20"/>
      <c r="JMP65" s="20"/>
      <c r="JMQ65" s="20"/>
      <c r="JMR65" s="20"/>
      <c r="JMS65" s="20"/>
      <c r="JMT65" s="20"/>
      <c r="JMU65" s="20"/>
      <c r="JMV65" s="20"/>
      <c r="JMW65" s="20"/>
      <c r="JMX65" s="20"/>
      <c r="JMY65" s="20"/>
      <c r="JMZ65" s="20"/>
      <c r="JNA65" s="20"/>
      <c r="JNB65" s="20"/>
      <c r="JNC65" s="20"/>
      <c r="JND65" s="20"/>
      <c r="JNE65" s="20"/>
      <c r="JNF65" s="20"/>
      <c r="JNG65" s="20"/>
      <c r="JNH65" s="20"/>
      <c r="JNI65" s="20"/>
      <c r="JNJ65" s="20"/>
      <c r="JNK65" s="20"/>
      <c r="JNL65" s="20"/>
      <c r="JNM65" s="20"/>
      <c r="JNN65" s="20"/>
      <c r="JNO65" s="20"/>
      <c r="JNP65" s="20"/>
      <c r="JNQ65" s="20"/>
      <c r="JNR65" s="20"/>
      <c r="JNS65" s="20"/>
      <c r="JNT65" s="20"/>
      <c r="JNU65" s="20"/>
      <c r="JNV65" s="20"/>
      <c r="JNW65" s="20"/>
      <c r="JNX65" s="20"/>
      <c r="JNY65" s="20"/>
      <c r="JNZ65" s="20"/>
      <c r="JOA65" s="20"/>
      <c r="JOB65" s="20"/>
      <c r="JOC65" s="20"/>
      <c r="JOD65" s="20"/>
      <c r="JOE65" s="20"/>
      <c r="JOF65" s="20"/>
      <c r="JOG65" s="20"/>
      <c r="JOH65" s="20"/>
      <c r="JOI65" s="20"/>
      <c r="JOJ65" s="20"/>
      <c r="JOK65" s="20"/>
      <c r="JOL65" s="20"/>
      <c r="JOM65" s="20"/>
      <c r="JON65" s="20"/>
      <c r="JOO65" s="20"/>
      <c r="JOP65" s="20"/>
      <c r="JOQ65" s="20"/>
      <c r="JOR65" s="20"/>
      <c r="JOS65" s="20"/>
      <c r="JOT65" s="20"/>
      <c r="JOU65" s="20"/>
      <c r="JOV65" s="20"/>
      <c r="JOW65" s="20"/>
      <c r="JOX65" s="20"/>
      <c r="JOY65" s="20"/>
      <c r="JOZ65" s="20"/>
      <c r="JPA65" s="20"/>
      <c r="JPB65" s="20"/>
      <c r="JPC65" s="20"/>
      <c r="JPD65" s="20"/>
      <c r="JPE65" s="20"/>
      <c r="JPF65" s="20"/>
      <c r="JPG65" s="20"/>
      <c r="JPH65" s="20"/>
      <c r="JPI65" s="20"/>
      <c r="JPJ65" s="20"/>
      <c r="JPK65" s="20"/>
      <c r="JPL65" s="20"/>
      <c r="JPM65" s="20"/>
      <c r="JPN65" s="20"/>
      <c r="JPO65" s="20"/>
      <c r="JPP65" s="20"/>
      <c r="JPQ65" s="20"/>
      <c r="JPR65" s="20"/>
      <c r="JPS65" s="20"/>
      <c r="JPT65" s="20"/>
      <c r="JPU65" s="20"/>
      <c r="JPV65" s="20"/>
      <c r="JPW65" s="20"/>
      <c r="JPX65" s="20"/>
      <c r="JPY65" s="20"/>
      <c r="JPZ65" s="20"/>
      <c r="JQA65" s="20"/>
      <c r="JQB65" s="20"/>
      <c r="JQC65" s="20"/>
      <c r="JQD65" s="20"/>
      <c r="JQE65" s="20"/>
      <c r="JQF65" s="20"/>
      <c r="JQG65" s="20"/>
      <c r="JQH65" s="20"/>
      <c r="JQI65" s="20"/>
      <c r="JQJ65" s="20"/>
      <c r="JQK65" s="20"/>
      <c r="JQL65" s="20"/>
      <c r="JQM65" s="20"/>
      <c r="JQN65" s="20"/>
      <c r="JQO65" s="20"/>
      <c r="JQP65" s="20"/>
      <c r="JQQ65" s="20"/>
      <c r="JQR65" s="20"/>
      <c r="JQS65" s="20"/>
      <c r="JQT65" s="20"/>
      <c r="JQU65" s="20"/>
      <c r="JQV65" s="20"/>
      <c r="JQW65" s="20"/>
      <c r="JQX65" s="20"/>
      <c r="JQY65" s="20"/>
      <c r="JQZ65" s="20"/>
      <c r="JRA65" s="20"/>
      <c r="JRB65" s="20"/>
      <c r="JRC65" s="20"/>
      <c r="JRD65" s="20"/>
      <c r="JRE65" s="20"/>
      <c r="JRF65" s="20"/>
      <c r="JRG65" s="20"/>
      <c r="JRH65" s="20"/>
      <c r="JRI65" s="20"/>
      <c r="JRJ65" s="20"/>
      <c r="JRK65" s="20"/>
      <c r="JRL65" s="20"/>
      <c r="JRM65" s="20"/>
      <c r="JRN65" s="20"/>
      <c r="JRO65" s="20"/>
      <c r="JRP65" s="20"/>
      <c r="JRQ65" s="20"/>
      <c r="JRR65" s="20"/>
      <c r="JRS65" s="20"/>
      <c r="JRT65" s="20"/>
      <c r="JRU65" s="20"/>
      <c r="JRV65" s="20"/>
      <c r="JRW65" s="20"/>
      <c r="JRX65" s="20"/>
      <c r="JRY65" s="20"/>
      <c r="JRZ65" s="20"/>
      <c r="JSA65" s="20"/>
      <c r="JSB65" s="20"/>
      <c r="JSC65" s="20"/>
      <c r="JSD65" s="20"/>
      <c r="JSE65" s="20"/>
      <c r="JSF65" s="20"/>
      <c r="JSG65" s="20"/>
      <c r="JSH65" s="20"/>
      <c r="JSI65" s="20"/>
      <c r="JSJ65" s="20"/>
      <c r="JSK65" s="20"/>
      <c r="JSL65" s="20"/>
      <c r="JSM65" s="20"/>
      <c r="JSN65" s="20"/>
      <c r="JSO65" s="20"/>
      <c r="JSP65" s="20"/>
      <c r="JSQ65" s="20"/>
      <c r="JSR65" s="20"/>
      <c r="JSS65" s="20"/>
      <c r="JST65" s="20"/>
      <c r="JSU65" s="20"/>
      <c r="JSV65" s="20"/>
      <c r="JSW65" s="20"/>
      <c r="JSX65" s="20"/>
      <c r="JSY65" s="20"/>
      <c r="JSZ65" s="20"/>
      <c r="JTA65" s="20"/>
      <c r="JTB65" s="20"/>
      <c r="JTC65" s="20"/>
      <c r="JTD65" s="20"/>
      <c r="JTE65" s="20"/>
      <c r="JTF65" s="20"/>
      <c r="JTG65" s="20"/>
      <c r="JTH65" s="20"/>
      <c r="JTI65" s="20"/>
      <c r="JTJ65" s="20"/>
      <c r="JTK65" s="20"/>
      <c r="JTL65" s="20"/>
      <c r="JTM65" s="20"/>
      <c r="JTN65" s="20"/>
      <c r="JTO65" s="20"/>
      <c r="JTP65" s="20"/>
      <c r="JTQ65" s="20"/>
      <c r="JTR65" s="20"/>
      <c r="JTS65" s="20"/>
      <c r="JTT65" s="20"/>
      <c r="JTU65" s="20"/>
      <c r="JTV65" s="20"/>
      <c r="JTW65" s="20"/>
      <c r="JTX65" s="20"/>
      <c r="JTY65" s="20"/>
      <c r="JTZ65" s="20"/>
      <c r="JUA65" s="20"/>
      <c r="JUB65" s="20"/>
      <c r="JUC65" s="20"/>
      <c r="JUD65" s="20"/>
      <c r="JUE65" s="20"/>
      <c r="JUF65" s="20"/>
      <c r="JUG65" s="20"/>
      <c r="JUH65" s="20"/>
      <c r="JUI65" s="20"/>
      <c r="JUJ65" s="20"/>
      <c r="JUK65" s="20"/>
      <c r="JUL65" s="20"/>
      <c r="JUM65" s="20"/>
      <c r="JUN65" s="20"/>
      <c r="JUO65" s="20"/>
      <c r="JUP65" s="20"/>
      <c r="JUQ65" s="20"/>
      <c r="JUR65" s="20"/>
      <c r="JUS65" s="20"/>
      <c r="JUT65" s="20"/>
      <c r="JUU65" s="20"/>
      <c r="JUV65" s="20"/>
      <c r="JUW65" s="20"/>
      <c r="JUX65" s="20"/>
      <c r="JUY65" s="20"/>
      <c r="JUZ65" s="20"/>
      <c r="JVA65" s="20"/>
      <c r="JVB65" s="20"/>
      <c r="JVC65" s="20"/>
      <c r="JVD65" s="20"/>
      <c r="JVE65" s="20"/>
      <c r="JVF65" s="20"/>
      <c r="JVG65" s="20"/>
      <c r="JVH65" s="20"/>
      <c r="JVI65" s="20"/>
      <c r="JVJ65" s="20"/>
      <c r="JVK65" s="20"/>
      <c r="JVL65" s="20"/>
      <c r="JVM65" s="20"/>
      <c r="JVN65" s="20"/>
      <c r="JVO65" s="20"/>
      <c r="JVP65" s="20"/>
      <c r="JVQ65" s="20"/>
      <c r="JVR65" s="20"/>
      <c r="JVS65" s="20"/>
      <c r="JVT65" s="20"/>
      <c r="JVU65" s="20"/>
      <c r="JVV65" s="20"/>
      <c r="JVW65" s="20"/>
      <c r="JVX65" s="20"/>
      <c r="JVY65" s="20"/>
      <c r="JVZ65" s="20"/>
      <c r="JWA65" s="20"/>
      <c r="JWB65" s="20"/>
      <c r="JWC65" s="20"/>
      <c r="JWD65" s="20"/>
      <c r="JWE65" s="20"/>
      <c r="JWF65" s="20"/>
      <c r="JWG65" s="20"/>
      <c r="JWH65" s="20"/>
      <c r="JWI65" s="20"/>
      <c r="JWJ65" s="20"/>
      <c r="JWK65" s="20"/>
      <c r="JWL65" s="20"/>
      <c r="JWM65" s="20"/>
      <c r="JWN65" s="20"/>
      <c r="JWO65" s="20"/>
      <c r="JWP65" s="20"/>
      <c r="JWQ65" s="20"/>
      <c r="JWR65" s="20"/>
      <c r="JWS65" s="20"/>
      <c r="JWT65" s="20"/>
      <c r="JWU65" s="20"/>
      <c r="JWV65" s="20"/>
      <c r="JWW65" s="20"/>
      <c r="JWX65" s="20"/>
      <c r="JWY65" s="20"/>
      <c r="JWZ65" s="20"/>
      <c r="JXA65" s="20"/>
      <c r="JXB65" s="20"/>
      <c r="JXC65" s="20"/>
      <c r="JXD65" s="20"/>
      <c r="JXE65" s="20"/>
      <c r="JXF65" s="20"/>
      <c r="JXG65" s="20"/>
      <c r="JXH65" s="20"/>
      <c r="JXI65" s="20"/>
      <c r="JXJ65" s="20"/>
      <c r="JXK65" s="20"/>
      <c r="JXL65" s="20"/>
      <c r="JXM65" s="20"/>
      <c r="JXN65" s="20"/>
      <c r="JXO65" s="20"/>
      <c r="JXP65" s="20"/>
      <c r="JXQ65" s="20"/>
      <c r="JXR65" s="20"/>
      <c r="JXS65" s="20"/>
      <c r="JXT65" s="20"/>
      <c r="JXU65" s="20"/>
      <c r="JXV65" s="20"/>
      <c r="JXW65" s="20"/>
      <c r="JXX65" s="20"/>
      <c r="JXY65" s="20"/>
      <c r="JXZ65" s="20"/>
      <c r="JYA65" s="20"/>
      <c r="JYB65" s="20"/>
      <c r="JYC65" s="20"/>
      <c r="JYD65" s="20"/>
      <c r="JYE65" s="20"/>
      <c r="JYF65" s="20"/>
      <c r="JYG65" s="20"/>
      <c r="JYH65" s="20"/>
      <c r="JYI65" s="20"/>
      <c r="JYJ65" s="20"/>
      <c r="JYK65" s="20"/>
      <c r="JYL65" s="20"/>
      <c r="JYM65" s="20"/>
      <c r="JYN65" s="20"/>
      <c r="JYO65" s="20"/>
      <c r="JYP65" s="20"/>
      <c r="JYQ65" s="20"/>
      <c r="JYR65" s="20"/>
      <c r="JYS65" s="20"/>
      <c r="JYT65" s="20"/>
      <c r="JYU65" s="20"/>
      <c r="JYV65" s="20"/>
      <c r="JYW65" s="20"/>
      <c r="JYX65" s="20"/>
      <c r="JYY65" s="20"/>
      <c r="JYZ65" s="20"/>
      <c r="JZA65" s="20"/>
      <c r="JZB65" s="20"/>
      <c r="JZC65" s="20"/>
      <c r="JZD65" s="20"/>
      <c r="JZE65" s="20"/>
      <c r="JZF65" s="20"/>
      <c r="JZG65" s="20"/>
      <c r="JZH65" s="20"/>
      <c r="JZI65" s="20"/>
      <c r="JZJ65" s="20"/>
      <c r="JZK65" s="20"/>
      <c r="JZL65" s="20"/>
      <c r="JZM65" s="20"/>
      <c r="JZN65" s="20"/>
      <c r="JZO65" s="20"/>
      <c r="JZP65" s="20"/>
      <c r="JZQ65" s="20"/>
      <c r="JZR65" s="20"/>
      <c r="JZS65" s="20"/>
      <c r="JZT65" s="20"/>
      <c r="JZU65" s="20"/>
      <c r="JZV65" s="20"/>
      <c r="JZW65" s="20"/>
      <c r="JZX65" s="20"/>
      <c r="JZY65" s="20"/>
      <c r="JZZ65" s="20"/>
      <c r="KAA65" s="20"/>
      <c r="KAB65" s="20"/>
      <c r="KAC65" s="20"/>
      <c r="KAD65" s="20"/>
      <c r="KAE65" s="20"/>
      <c r="KAF65" s="20"/>
      <c r="KAG65" s="20"/>
      <c r="KAH65" s="20"/>
      <c r="KAI65" s="20"/>
      <c r="KAJ65" s="20"/>
      <c r="KAK65" s="20"/>
      <c r="KAL65" s="20"/>
      <c r="KAM65" s="20"/>
      <c r="KAN65" s="20"/>
      <c r="KAO65" s="20"/>
      <c r="KAP65" s="20"/>
      <c r="KAQ65" s="20"/>
      <c r="KAR65" s="20"/>
      <c r="KAS65" s="20"/>
      <c r="KAT65" s="20"/>
      <c r="KAU65" s="20"/>
      <c r="KAV65" s="20"/>
      <c r="KAW65" s="20"/>
      <c r="KAX65" s="20"/>
      <c r="KAY65" s="20"/>
      <c r="KAZ65" s="20"/>
      <c r="KBA65" s="20"/>
      <c r="KBB65" s="20"/>
      <c r="KBC65" s="20"/>
      <c r="KBD65" s="20"/>
      <c r="KBE65" s="20"/>
      <c r="KBF65" s="20"/>
      <c r="KBG65" s="20"/>
      <c r="KBH65" s="20"/>
      <c r="KBI65" s="20"/>
      <c r="KBJ65" s="20"/>
      <c r="KBK65" s="20"/>
      <c r="KBL65" s="20"/>
      <c r="KBM65" s="20"/>
      <c r="KBN65" s="20"/>
      <c r="KBO65" s="20"/>
      <c r="KBP65" s="20"/>
      <c r="KBQ65" s="20"/>
      <c r="KBR65" s="20"/>
      <c r="KBS65" s="20"/>
      <c r="KBT65" s="20"/>
      <c r="KBU65" s="20"/>
      <c r="KBV65" s="20"/>
      <c r="KBW65" s="20"/>
      <c r="KBX65" s="20"/>
      <c r="KBY65" s="20"/>
      <c r="KBZ65" s="20"/>
      <c r="KCA65" s="20"/>
      <c r="KCB65" s="20"/>
      <c r="KCC65" s="20"/>
      <c r="KCD65" s="20"/>
      <c r="KCE65" s="20"/>
      <c r="KCF65" s="20"/>
      <c r="KCG65" s="20"/>
      <c r="KCH65" s="20"/>
      <c r="KCI65" s="20"/>
      <c r="KCJ65" s="20"/>
      <c r="KCK65" s="20"/>
      <c r="KCL65" s="20"/>
      <c r="KCM65" s="20"/>
      <c r="KCN65" s="20"/>
      <c r="KCO65" s="20"/>
      <c r="KCP65" s="20"/>
      <c r="KCQ65" s="20"/>
      <c r="KCR65" s="20"/>
      <c r="KCS65" s="20"/>
      <c r="KCT65" s="20"/>
      <c r="KCU65" s="20"/>
      <c r="KCV65" s="20"/>
      <c r="KCW65" s="20"/>
      <c r="KCX65" s="20"/>
      <c r="KCY65" s="20"/>
      <c r="KCZ65" s="20"/>
      <c r="KDA65" s="20"/>
      <c r="KDB65" s="20"/>
      <c r="KDC65" s="20"/>
      <c r="KDD65" s="20"/>
      <c r="KDE65" s="20"/>
      <c r="KDF65" s="20"/>
      <c r="KDG65" s="20"/>
      <c r="KDH65" s="20"/>
      <c r="KDI65" s="20"/>
      <c r="KDJ65" s="20"/>
      <c r="KDK65" s="20"/>
      <c r="KDL65" s="20"/>
      <c r="KDM65" s="20"/>
      <c r="KDN65" s="20"/>
      <c r="KDO65" s="20"/>
      <c r="KDP65" s="20"/>
      <c r="KDQ65" s="20"/>
      <c r="KDR65" s="20"/>
      <c r="KDS65" s="20"/>
      <c r="KDT65" s="20"/>
      <c r="KDU65" s="20"/>
      <c r="KDV65" s="20"/>
      <c r="KDW65" s="20"/>
      <c r="KDX65" s="20"/>
      <c r="KDY65" s="20"/>
      <c r="KDZ65" s="20"/>
      <c r="KEA65" s="20"/>
      <c r="KEB65" s="20"/>
      <c r="KEC65" s="20"/>
      <c r="KED65" s="20"/>
      <c r="KEE65" s="20"/>
      <c r="KEF65" s="20"/>
      <c r="KEG65" s="20"/>
      <c r="KEH65" s="20"/>
      <c r="KEI65" s="20"/>
      <c r="KEJ65" s="20"/>
      <c r="KEK65" s="20"/>
      <c r="KEL65" s="20"/>
      <c r="KEM65" s="20"/>
      <c r="KEN65" s="20"/>
      <c r="KEO65" s="20"/>
      <c r="KEP65" s="20"/>
      <c r="KEQ65" s="20"/>
      <c r="KER65" s="20"/>
      <c r="KES65" s="20"/>
      <c r="KET65" s="20"/>
      <c r="KEU65" s="20"/>
      <c r="KEV65" s="20"/>
      <c r="KEW65" s="20"/>
      <c r="KEX65" s="20"/>
      <c r="KEY65" s="20"/>
      <c r="KEZ65" s="20"/>
      <c r="KFA65" s="20"/>
      <c r="KFB65" s="20"/>
      <c r="KFC65" s="20"/>
      <c r="KFD65" s="20"/>
      <c r="KFE65" s="20"/>
      <c r="KFF65" s="20"/>
      <c r="KFG65" s="20"/>
      <c r="KFH65" s="20"/>
      <c r="KFI65" s="20"/>
      <c r="KFJ65" s="20"/>
      <c r="KFK65" s="20"/>
      <c r="KFL65" s="20"/>
      <c r="KFM65" s="20"/>
      <c r="KFN65" s="20"/>
      <c r="KFO65" s="20"/>
      <c r="KFP65" s="20"/>
      <c r="KFQ65" s="20"/>
      <c r="KFR65" s="20"/>
      <c r="KFS65" s="20"/>
      <c r="KFT65" s="20"/>
      <c r="KFU65" s="20"/>
      <c r="KFV65" s="20"/>
      <c r="KFW65" s="20"/>
      <c r="KFX65" s="20"/>
      <c r="KFY65" s="20"/>
      <c r="KFZ65" s="20"/>
      <c r="KGA65" s="20"/>
      <c r="KGB65" s="20"/>
      <c r="KGC65" s="20"/>
      <c r="KGD65" s="20"/>
      <c r="KGE65" s="20"/>
      <c r="KGF65" s="20"/>
      <c r="KGG65" s="20"/>
      <c r="KGH65" s="20"/>
      <c r="KGI65" s="20"/>
      <c r="KGJ65" s="20"/>
      <c r="KGK65" s="20"/>
      <c r="KGL65" s="20"/>
      <c r="KGM65" s="20"/>
      <c r="KGN65" s="20"/>
      <c r="KGO65" s="20"/>
      <c r="KGP65" s="20"/>
      <c r="KGQ65" s="20"/>
      <c r="KGR65" s="20"/>
      <c r="KGS65" s="20"/>
      <c r="KGT65" s="20"/>
      <c r="KGU65" s="20"/>
      <c r="KGV65" s="20"/>
      <c r="KGW65" s="20"/>
      <c r="KGX65" s="20"/>
      <c r="KGY65" s="20"/>
      <c r="KGZ65" s="20"/>
      <c r="KHA65" s="20"/>
      <c r="KHB65" s="20"/>
      <c r="KHC65" s="20"/>
      <c r="KHD65" s="20"/>
      <c r="KHE65" s="20"/>
      <c r="KHF65" s="20"/>
      <c r="KHG65" s="20"/>
      <c r="KHH65" s="20"/>
      <c r="KHI65" s="20"/>
      <c r="KHJ65" s="20"/>
      <c r="KHK65" s="20"/>
      <c r="KHL65" s="20"/>
      <c r="KHM65" s="20"/>
      <c r="KHN65" s="20"/>
      <c r="KHO65" s="20"/>
      <c r="KHP65" s="20"/>
      <c r="KHQ65" s="20"/>
      <c r="KHR65" s="20"/>
      <c r="KHS65" s="20"/>
      <c r="KHT65" s="20"/>
      <c r="KHU65" s="20"/>
      <c r="KHV65" s="20"/>
      <c r="KHW65" s="20"/>
      <c r="KHX65" s="20"/>
      <c r="KHY65" s="20"/>
      <c r="KHZ65" s="20"/>
      <c r="KIA65" s="20"/>
      <c r="KIB65" s="20"/>
      <c r="KIC65" s="20"/>
      <c r="KID65" s="20"/>
      <c r="KIE65" s="20"/>
      <c r="KIF65" s="20"/>
      <c r="KIG65" s="20"/>
      <c r="KIH65" s="20"/>
      <c r="KII65" s="20"/>
      <c r="KIJ65" s="20"/>
      <c r="KIK65" s="20"/>
      <c r="KIL65" s="20"/>
      <c r="KIM65" s="20"/>
      <c r="KIN65" s="20"/>
      <c r="KIO65" s="20"/>
      <c r="KIP65" s="20"/>
      <c r="KIQ65" s="20"/>
      <c r="KIR65" s="20"/>
      <c r="KIS65" s="20"/>
      <c r="KIT65" s="20"/>
      <c r="KIU65" s="20"/>
      <c r="KIV65" s="20"/>
      <c r="KIW65" s="20"/>
      <c r="KIX65" s="20"/>
      <c r="KIY65" s="20"/>
      <c r="KIZ65" s="20"/>
      <c r="KJA65" s="20"/>
      <c r="KJB65" s="20"/>
      <c r="KJC65" s="20"/>
      <c r="KJD65" s="20"/>
      <c r="KJE65" s="20"/>
      <c r="KJF65" s="20"/>
      <c r="KJG65" s="20"/>
      <c r="KJH65" s="20"/>
      <c r="KJI65" s="20"/>
      <c r="KJJ65" s="20"/>
      <c r="KJK65" s="20"/>
      <c r="KJL65" s="20"/>
      <c r="KJM65" s="20"/>
      <c r="KJN65" s="20"/>
      <c r="KJO65" s="20"/>
      <c r="KJP65" s="20"/>
      <c r="KJQ65" s="20"/>
      <c r="KJR65" s="20"/>
      <c r="KJS65" s="20"/>
      <c r="KJT65" s="20"/>
      <c r="KJU65" s="20"/>
      <c r="KJV65" s="20"/>
      <c r="KJW65" s="20"/>
      <c r="KJX65" s="20"/>
      <c r="KJY65" s="20"/>
      <c r="KJZ65" s="20"/>
      <c r="KKA65" s="20"/>
      <c r="KKB65" s="20"/>
      <c r="KKC65" s="20"/>
      <c r="KKD65" s="20"/>
      <c r="KKE65" s="20"/>
      <c r="KKF65" s="20"/>
      <c r="KKG65" s="20"/>
      <c r="KKH65" s="20"/>
      <c r="KKI65" s="20"/>
      <c r="KKJ65" s="20"/>
      <c r="KKK65" s="20"/>
      <c r="KKL65" s="20"/>
      <c r="KKM65" s="20"/>
      <c r="KKN65" s="20"/>
      <c r="KKO65" s="20"/>
      <c r="KKP65" s="20"/>
      <c r="KKQ65" s="20"/>
      <c r="KKR65" s="20"/>
      <c r="KKS65" s="20"/>
      <c r="KKT65" s="20"/>
      <c r="KKU65" s="20"/>
      <c r="KKV65" s="20"/>
      <c r="KKW65" s="20"/>
      <c r="KKX65" s="20"/>
      <c r="KKY65" s="20"/>
      <c r="KKZ65" s="20"/>
      <c r="KLA65" s="20"/>
      <c r="KLB65" s="20"/>
      <c r="KLC65" s="20"/>
      <c r="KLD65" s="20"/>
      <c r="KLE65" s="20"/>
      <c r="KLF65" s="20"/>
      <c r="KLG65" s="20"/>
      <c r="KLH65" s="20"/>
      <c r="KLI65" s="20"/>
      <c r="KLJ65" s="20"/>
      <c r="KLK65" s="20"/>
      <c r="KLL65" s="20"/>
      <c r="KLM65" s="20"/>
      <c r="KLN65" s="20"/>
      <c r="KLO65" s="20"/>
      <c r="KLP65" s="20"/>
      <c r="KLQ65" s="20"/>
      <c r="KLR65" s="20"/>
      <c r="KLS65" s="20"/>
      <c r="KLT65" s="20"/>
      <c r="KLU65" s="20"/>
      <c r="KLV65" s="20"/>
      <c r="KLW65" s="20"/>
      <c r="KLX65" s="20"/>
      <c r="KLY65" s="20"/>
      <c r="KLZ65" s="20"/>
      <c r="KMA65" s="20"/>
      <c r="KMB65" s="20"/>
      <c r="KMC65" s="20"/>
      <c r="KMD65" s="20"/>
      <c r="KME65" s="20"/>
      <c r="KMF65" s="20"/>
      <c r="KMG65" s="20"/>
      <c r="KMH65" s="20"/>
      <c r="KMI65" s="20"/>
      <c r="KMJ65" s="20"/>
      <c r="KMK65" s="20"/>
      <c r="KML65" s="20"/>
      <c r="KMM65" s="20"/>
      <c r="KMN65" s="20"/>
      <c r="KMO65" s="20"/>
      <c r="KMP65" s="20"/>
      <c r="KMQ65" s="20"/>
      <c r="KMR65" s="20"/>
      <c r="KMS65" s="20"/>
      <c r="KMT65" s="20"/>
      <c r="KMU65" s="20"/>
      <c r="KMV65" s="20"/>
      <c r="KMW65" s="20"/>
      <c r="KMX65" s="20"/>
      <c r="KMY65" s="20"/>
      <c r="KMZ65" s="20"/>
      <c r="KNA65" s="20"/>
      <c r="KNB65" s="20"/>
      <c r="KNC65" s="20"/>
      <c r="KND65" s="20"/>
      <c r="KNE65" s="20"/>
      <c r="KNF65" s="20"/>
      <c r="KNG65" s="20"/>
      <c r="KNH65" s="20"/>
      <c r="KNI65" s="20"/>
      <c r="KNJ65" s="20"/>
      <c r="KNK65" s="20"/>
      <c r="KNL65" s="20"/>
      <c r="KNM65" s="20"/>
      <c r="KNN65" s="20"/>
      <c r="KNO65" s="20"/>
      <c r="KNP65" s="20"/>
      <c r="KNQ65" s="20"/>
      <c r="KNR65" s="20"/>
      <c r="KNS65" s="20"/>
      <c r="KNT65" s="20"/>
      <c r="KNU65" s="20"/>
      <c r="KNV65" s="20"/>
      <c r="KNW65" s="20"/>
      <c r="KNX65" s="20"/>
      <c r="KNY65" s="20"/>
      <c r="KNZ65" s="20"/>
      <c r="KOA65" s="20"/>
      <c r="KOB65" s="20"/>
      <c r="KOC65" s="20"/>
      <c r="KOD65" s="20"/>
      <c r="KOE65" s="20"/>
      <c r="KOF65" s="20"/>
      <c r="KOG65" s="20"/>
      <c r="KOH65" s="20"/>
      <c r="KOI65" s="20"/>
      <c r="KOJ65" s="20"/>
      <c r="KOK65" s="20"/>
      <c r="KOL65" s="20"/>
      <c r="KOM65" s="20"/>
      <c r="KON65" s="20"/>
      <c r="KOO65" s="20"/>
      <c r="KOP65" s="20"/>
      <c r="KOQ65" s="20"/>
      <c r="KOR65" s="20"/>
      <c r="KOS65" s="20"/>
      <c r="KOT65" s="20"/>
      <c r="KOU65" s="20"/>
      <c r="KOV65" s="20"/>
      <c r="KOW65" s="20"/>
      <c r="KOX65" s="20"/>
      <c r="KOY65" s="20"/>
      <c r="KOZ65" s="20"/>
      <c r="KPA65" s="20"/>
      <c r="KPB65" s="20"/>
      <c r="KPC65" s="20"/>
      <c r="KPD65" s="20"/>
      <c r="KPE65" s="20"/>
      <c r="KPF65" s="20"/>
      <c r="KPG65" s="20"/>
      <c r="KPH65" s="20"/>
      <c r="KPI65" s="20"/>
      <c r="KPJ65" s="20"/>
      <c r="KPK65" s="20"/>
      <c r="KPL65" s="20"/>
      <c r="KPM65" s="20"/>
      <c r="KPN65" s="20"/>
      <c r="KPO65" s="20"/>
      <c r="KPP65" s="20"/>
      <c r="KPQ65" s="20"/>
      <c r="KPR65" s="20"/>
      <c r="KPS65" s="20"/>
      <c r="KPT65" s="20"/>
      <c r="KPU65" s="20"/>
      <c r="KPV65" s="20"/>
      <c r="KPW65" s="20"/>
      <c r="KPX65" s="20"/>
      <c r="KPY65" s="20"/>
      <c r="KPZ65" s="20"/>
      <c r="KQA65" s="20"/>
      <c r="KQB65" s="20"/>
      <c r="KQC65" s="20"/>
      <c r="KQD65" s="20"/>
      <c r="KQE65" s="20"/>
      <c r="KQF65" s="20"/>
      <c r="KQG65" s="20"/>
      <c r="KQH65" s="20"/>
      <c r="KQI65" s="20"/>
      <c r="KQJ65" s="20"/>
      <c r="KQK65" s="20"/>
      <c r="KQL65" s="20"/>
      <c r="KQM65" s="20"/>
      <c r="KQN65" s="20"/>
      <c r="KQO65" s="20"/>
      <c r="KQP65" s="20"/>
      <c r="KQQ65" s="20"/>
      <c r="KQR65" s="20"/>
      <c r="KQS65" s="20"/>
      <c r="KQT65" s="20"/>
      <c r="KQU65" s="20"/>
      <c r="KQV65" s="20"/>
      <c r="KQW65" s="20"/>
      <c r="KQX65" s="20"/>
      <c r="KQY65" s="20"/>
      <c r="KQZ65" s="20"/>
      <c r="KRA65" s="20"/>
      <c r="KRB65" s="20"/>
      <c r="KRC65" s="20"/>
      <c r="KRD65" s="20"/>
      <c r="KRE65" s="20"/>
      <c r="KRF65" s="20"/>
      <c r="KRG65" s="20"/>
      <c r="KRH65" s="20"/>
      <c r="KRI65" s="20"/>
      <c r="KRJ65" s="20"/>
      <c r="KRK65" s="20"/>
      <c r="KRL65" s="20"/>
      <c r="KRM65" s="20"/>
      <c r="KRN65" s="20"/>
      <c r="KRO65" s="20"/>
      <c r="KRP65" s="20"/>
      <c r="KRQ65" s="20"/>
      <c r="KRR65" s="20"/>
      <c r="KRS65" s="20"/>
      <c r="KRT65" s="20"/>
      <c r="KRU65" s="20"/>
      <c r="KRV65" s="20"/>
      <c r="KRW65" s="20"/>
      <c r="KRX65" s="20"/>
      <c r="KRY65" s="20"/>
      <c r="KRZ65" s="20"/>
      <c r="KSA65" s="20"/>
      <c r="KSB65" s="20"/>
      <c r="KSC65" s="20"/>
      <c r="KSD65" s="20"/>
      <c r="KSE65" s="20"/>
      <c r="KSF65" s="20"/>
      <c r="KSG65" s="20"/>
      <c r="KSH65" s="20"/>
      <c r="KSI65" s="20"/>
      <c r="KSJ65" s="20"/>
      <c r="KSK65" s="20"/>
      <c r="KSL65" s="20"/>
      <c r="KSM65" s="20"/>
      <c r="KSN65" s="20"/>
      <c r="KSO65" s="20"/>
      <c r="KSP65" s="20"/>
      <c r="KSQ65" s="20"/>
      <c r="KSR65" s="20"/>
      <c r="KSS65" s="20"/>
      <c r="KST65" s="20"/>
      <c r="KSU65" s="20"/>
      <c r="KSV65" s="20"/>
      <c r="KSW65" s="20"/>
      <c r="KSX65" s="20"/>
      <c r="KSY65" s="20"/>
      <c r="KSZ65" s="20"/>
      <c r="KTA65" s="20"/>
      <c r="KTB65" s="20"/>
      <c r="KTC65" s="20"/>
      <c r="KTD65" s="20"/>
      <c r="KTE65" s="20"/>
      <c r="KTF65" s="20"/>
      <c r="KTG65" s="20"/>
      <c r="KTH65" s="20"/>
      <c r="KTI65" s="20"/>
      <c r="KTJ65" s="20"/>
      <c r="KTK65" s="20"/>
      <c r="KTL65" s="20"/>
      <c r="KTM65" s="20"/>
      <c r="KTN65" s="20"/>
      <c r="KTO65" s="20"/>
      <c r="KTP65" s="20"/>
      <c r="KTQ65" s="20"/>
      <c r="KTR65" s="20"/>
      <c r="KTS65" s="20"/>
      <c r="KTT65" s="20"/>
      <c r="KTU65" s="20"/>
      <c r="KTV65" s="20"/>
      <c r="KTW65" s="20"/>
      <c r="KTX65" s="20"/>
      <c r="KTY65" s="20"/>
      <c r="KTZ65" s="20"/>
      <c r="KUA65" s="20"/>
      <c r="KUB65" s="20"/>
      <c r="KUC65" s="20"/>
      <c r="KUD65" s="20"/>
      <c r="KUE65" s="20"/>
      <c r="KUF65" s="20"/>
      <c r="KUG65" s="20"/>
      <c r="KUH65" s="20"/>
      <c r="KUI65" s="20"/>
      <c r="KUJ65" s="20"/>
      <c r="KUK65" s="20"/>
      <c r="KUL65" s="20"/>
      <c r="KUM65" s="20"/>
      <c r="KUN65" s="20"/>
      <c r="KUO65" s="20"/>
      <c r="KUP65" s="20"/>
      <c r="KUQ65" s="20"/>
      <c r="KUR65" s="20"/>
      <c r="KUS65" s="20"/>
      <c r="KUT65" s="20"/>
      <c r="KUU65" s="20"/>
      <c r="KUV65" s="20"/>
      <c r="KUW65" s="20"/>
      <c r="KUX65" s="20"/>
      <c r="KUY65" s="20"/>
      <c r="KUZ65" s="20"/>
      <c r="KVA65" s="20"/>
      <c r="KVB65" s="20"/>
      <c r="KVC65" s="20"/>
      <c r="KVD65" s="20"/>
      <c r="KVE65" s="20"/>
      <c r="KVF65" s="20"/>
      <c r="KVG65" s="20"/>
      <c r="KVH65" s="20"/>
      <c r="KVI65" s="20"/>
      <c r="KVJ65" s="20"/>
      <c r="KVK65" s="20"/>
      <c r="KVL65" s="20"/>
      <c r="KVM65" s="20"/>
      <c r="KVN65" s="20"/>
      <c r="KVO65" s="20"/>
      <c r="KVP65" s="20"/>
      <c r="KVQ65" s="20"/>
      <c r="KVR65" s="20"/>
      <c r="KVS65" s="20"/>
      <c r="KVT65" s="20"/>
      <c r="KVU65" s="20"/>
      <c r="KVV65" s="20"/>
      <c r="KVW65" s="20"/>
      <c r="KVX65" s="20"/>
      <c r="KVY65" s="20"/>
      <c r="KVZ65" s="20"/>
      <c r="KWA65" s="20"/>
      <c r="KWB65" s="20"/>
      <c r="KWC65" s="20"/>
      <c r="KWD65" s="20"/>
      <c r="KWE65" s="20"/>
      <c r="KWF65" s="20"/>
      <c r="KWG65" s="20"/>
      <c r="KWH65" s="20"/>
      <c r="KWI65" s="20"/>
      <c r="KWJ65" s="20"/>
      <c r="KWK65" s="20"/>
      <c r="KWL65" s="20"/>
      <c r="KWM65" s="20"/>
      <c r="KWN65" s="20"/>
      <c r="KWO65" s="20"/>
      <c r="KWP65" s="20"/>
      <c r="KWQ65" s="20"/>
      <c r="KWR65" s="20"/>
      <c r="KWS65" s="20"/>
      <c r="KWT65" s="20"/>
      <c r="KWU65" s="20"/>
      <c r="KWV65" s="20"/>
      <c r="KWW65" s="20"/>
      <c r="KWX65" s="20"/>
      <c r="KWY65" s="20"/>
      <c r="KWZ65" s="20"/>
      <c r="KXA65" s="20"/>
      <c r="KXB65" s="20"/>
      <c r="KXC65" s="20"/>
      <c r="KXD65" s="20"/>
      <c r="KXE65" s="20"/>
      <c r="KXF65" s="20"/>
      <c r="KXG65" s="20"/>
      <c r="KXH65" s="20"/>
      <c r="KXI65" s="20"/>
      <c r="KXJ65" s="20"/>
      <c r="KXK65" s="20"/>
      <c r="KXL65" s="20"/>
      <c r="KXM65" s="20"/>
      <c r="KXN65" s="20"/>
      <c r="KXO65" s="20"/>
      <c r="KXP65" s="20"/>
      <c r="KXQ65" s="20"/>
      <c r="KXR65" s="20"/>
      <c r="KXS65" s="20"/>
      <c r="KXT65" s="20"/>
      <c r="KXU65" s="20"/>
      <c r="KXV65" s="20"/>
      <c r="KXW65" s="20"/>
      <c r="KXX65" s="20"/>
      <c r="KXY65" s="20"/>
      <c r="KXZ65" s="20"/>
      <c r="KYA65" s="20"/>
      <c r="KYB65" s="20"/>
      <c r="KYC65" s="20"/>
      <c r="KYD65" s="20"/>
      <c r="KYE65" s="20"/>
      <c r="KYF65" s="20"/>
      <c r="KYG65" s="20"/>
      <c r="KYH65" s="20"/>
      <c r="KYI65" s="20"/>
      <c r="KYJ65" s="20"/>
      <c r="KYK65" s="20"/>
      <c r="KYL65" s="20"/>
      <c r="KYM65" s="20"/>
      <c r="KYN65" s="20"/>
      <c r="KYO65" s="20"/>
      <c r="KYP65" s="20"/>
      <c r="KYQ65" s="20"/>
      <c r="KYR65" s="20"/>
      <c r="KYS65" s="20"/>
      <c r="KYT65" s="20"/>
      <c r="KYU65" s="20"/>
      <c r="KYV65" s="20"/>
      <c r="KYW65" s="20"/>
      <c r="KYX65" s="20"/>
      <c r="KYY65" s="20"/>
      <c r="KYZ65" s="20"/>
      <c r="KZA65" s="20"/>
      <c r="KZB65" s="20"/>
      <c r="KZC65" s="20"/>
      <c r="KZD65" s="20"/>
      <c r="KZE65" s="20"/>
      <c r="KZF65" s="20"/>
      <c r="KZG65" s="20"/>
      <c r="KZH65" s="20"/>
      <c r="KZI65" s="20"/>
      <c r="KZJ65" s="20"/>
      <c r="KZK65" s="20"/>
      <c r="KZL65" s="20"/>
      <c r="KZM65" s="20"/>
      <c r="KZN65" s="20"/>
      <c r="KZO65" s="20"/>
      <c r="KZP65" s="20"/>
      <c r="KZQ65" s="20"/>
      <c r="KZR65" s="20"/>
      <c r="KZS65" s="20"/>
      <c r="KZT65" s="20"/>
      <c r="KZU65" s="20"/>
      <c r="KZV65" s="20"/>
      <c r="KZW65" s="20"/>
      <c r="KZX65" s="20"/>
      <c r="KZY65" s="20"/>
      <c r="KZZ65" s="20"/>
      <c r="LAA65" s="20"/>
      <c r="LAB65" s="20"/>
      <c r="LAC65" s="20"/>
      <c r="LAD65" s="20"/>
      <c r="LAE65" s="20"/>
      <c r="LAF65" s="20"/>
      <c r="LAG65" s="20"/>
      <c r="LAH65" s="20"/>
      <c r="LAI65" s="20"/>
      <c r="LAJ65" s="20"/>
      <c r="LAK65" s="20"/>
      <c r="LAL65" s="20"/>
      <c r="LAM65" s="20"/>
      <c r="LAN65" s="20"/>
      <c r="LAO65" s="20"/>
      <c r="LAP65" s="20"/>
      <c r="LAQ65" s="20"/>
      <c r="LAR65" s="20"/>
      <c r="LAS65" s="20"/>
      <c r="LAT65" s="20"/>
      <c r="LAU65" s="20"/>
      <c r="LAV65" s="20"/>
      <c r="LAW65" s="20"/>
      <c r="LAX65" s="20"/>
      <c r="LAY65" s="20"/>
      <c r="LAZ65" s="20"/>
      <c r="LBA65" s="20"/>
      <c r="LBB65" s="20"/>
      <c r="LBC65" s="20"/>
      <c r="LBD65" s="20"/>
      <c r="LBE65" s="20"/>
      <c r="LBF65" s="20"/>
      <c r="LBG65" s="20"/>
      <c r="LBH65" s="20"/>
      <c r="LBI65" s="20"/>
      <c r="LBJ65" s="20"/>
      <c r="LBK65" s="20"/>
      <c r="LBL65" s="20"/>
      <c r="LBM65" s="20"/>
      <c r="LBN65" s="20"/>
      <c r="LBO65" s="20"/>
      <c r="LBP65" s="20"/>
      <c r="LBQ65" s="20"/>
      <c r="LBR65" s="20"/>
      <c r="LBS65" s="20"/>
      <c r="LBT65" s="20"/>
      <c r="LBU65" s="20"/>
      <c r="LBV65" s="20"/>
      <c r="LBW65" s="20"/>
      <c r="LBX65" s="20"/>
      <c r="LBY65" s="20"/>
      <c r="LBZ65" s="20"/>
      <c r="LCA65" s="20"/>
      <c r="LCB65" s="20"/>
      <c r="LCC65" s="20"/>
      <c r="LCD65" s="20"/>
      <c r="LCE65" s="20"/>
      <c r="LCF65" s="20"/>
      <c r="LCG65" s="20"/>
      <c r="LCH65" s="20"/>
      <c r="LCI65" s="20"/>
      <c r="LCJ65" s="20"/>
      <c r="LCK65" s="20"/>
      <c r="LCL65" s="20"/>
      <c r="LCM65" s="20"/>
      <c r="LCN65" s="20"/>
      <c r="LCO65" s="20"/>
      <c r="LCP65" s="20"/>
      <c r="LCQ65" s="20"/>
      <c r="LCR65" s="20"/>
      <c r="LCS65" s="20"/>
      <c r="LCT65" s="20"/>
      <c r="LCU65" s="20"/>
      <c r="LCV65" s="20"/>
      <c r="LCW65" s="20"/>
      <c r="LCX65" s="20"/>
      <c r="LCY65" s="20"/>
      <c r="LCZ65" s="20"/>
      <c r="LDA65" s="20"/>
      <c r="LDB65" s="20"/>
      <c r="LDC65" s="20"/>
      <c r="LDD65" s="20"/>
      <c r="LDE65" s="20"/>
      <c r="LDF65" s="20"/>
      <c r="LDG65" s="20"/>
      <c r="LDH65" s="20"/>
      <c r="LDI65" s="20"/>
      <c r="LDJ65" s="20"/>
      <c r="LDK65" s="20"/>
      <c r="LDL65" s="20"/>
      <c r="LDM65" s="20"/>
      <c r="LDN65" s="20"/>
      <c r="LDO65" s="20"/>
      <c r="LDP65" s="20"/>
      <c r="LDQ65" s="20"/>
      <c r="LDR65" s="20"/>
      <c r="LDS65" s="20"/>
      <c r="LDT65" s="20"/>
      <c r="LDU65" s="20"/>
      <c r="LDV65" s="20"/>
      <c r="LDW65" s="20"/>
      <c r="LDX65" s="20"/>
      <c r="LDY65" s="20"/>
      <c r="LDZ65" s="20"/>
      <c r="LEA65" s="20"/>
      <c r="LEB65" s="20"/>
      <c r="LEC65" s="20"/>
      <c r="LED65" s="20"/>
      <c r="LEE65" s="20"/>
      <c r="LEF65" s="20"/>
      <c r="LEG65" s="20"/>
      <c r="LEH65" s="20"/>
      <c r="LEI65" s="20"/>
      <c r="LEJ65" s="20"/>
      <c r="LEK65" s="20"/>
      <c r="LEL65" s="20"/>
      <c r="LEM65" s="20"/>
      <c r="LEN65" s="20"/>
      <c r="LEO65" s="20"/>
      <c r="LEP65" s="20"/>
      <c r="LEQ65" s="20"/>
      <c r="LER65" s="20"/>
      <c r="LES65" s="20"/>
      <c r="LET65" s="20"/>
      <c r="LEU65" s="20"/>
      <c r="LEV65" s="20"/>
      <c r="LEW65" s="20"/>
      <c r="LEX65" s="20"/>
      <c r="LEY65" s="20"/>
      <c r="LEZ65" s="20"/>
      <c r="LFA65" s="20"/>
      <c r="LFB65" s="20"/>
      <c r="LFC65" s="20"/>
      <c r="LFD65" s="20"/>
      <c r="LFE65" s="20"/>
      <c r="LFF65" s="20"/>
      <c r="LFG65" s="20"/>
      <c r="LFH65" s="20"/>
      <c r="LFI65" s="20"/>
      <c r="LFJ65" s="20"/>
      <c r="LFK65" s="20"/>
      <c r="LFL65" s="20"/>
      <c r="LFM65" s="20"/>
      <c r="LFN65" s="20"/>
      <c r="LFO65" s="20"/>
      <c r="LFP65" s="20"/>
      <c r="LFQ65" s="20"/>
      <c r="LFR65" s="20"/>
      <c r="LFS65" s="20"/>
      <c r="LFT65" s="20"/>
      <c r="LFU65" s="20"/>
      <c r="LFV65" s="20"/>
      <c r="LFW65" s="20"/>
      <c r="LFX65" s="20"/>
      <c r="LFY65" s="20"/>
      <c r="LFZ65" s="20"/>
      <c r="LGA65" s="20"/>
      <c r="LGB65" s="20"/>
      <c r="LGC65" s="20"/>
      <c r="LGD65" s="20"/>
      <c r="LGE65" s="20"/>
      <c r="LGF65" s="20"/>
      <c r="LGG65" s="20"/>
      <c r="LGH65" s="20"/>
      <c r="LGI65" s="20"/>
      <c r="LGJ65" s="20"/>
      <c r="LGK65" s="20"/>
      <c r="LGL65" s="20"/>
      <c r="LGM65" s="20"/>
      <c r="LGN65" s="20"/>
      <c r="LGO65" s="20"/>
      <c r="LGP65" s="20"/>
      <c r="LGQ65" s="20"/>
      <c r="LGR65" s="20"/>
      <c r="LGS65" s="20"/>
      <c r="LGT65" s="20"/>
      <c r="LGU65" s="20"/>
      <c r="LGV65" s="20"/>
      <c r="LGW65" s="20"/>
      <c r="LGX65" s="20"/>
      <c r="LGY65" s="20"/>
      <c r="LGZ65" s="20"/>
      <c r="LHA65" s="20"/>
      <c r="LHB65" s="20"/>
      <c r="LHC65" s="20"/>
      <c r="LHD65" s="20"/>
      <c r="LHE65" s="20"/>
      <c r="LHF65" s="20"/>
      <c r="LHG65" s="20"/>
      <c r="LHH65" s="20"/>
      <c r="LHI65" s="20"/>
      <c r="LHJ65" s="20"/>
      <c r="LHK65" s="20"/>
      <c r="LHL65" s="20"/>
      <c r="LHM65" s="20"/>
      <c r="LHN65" s="20"/>
      <c r="LHO65" s="20"/>
      <c r="LHP65" s="20"/>
      <c r="LHQ65" s="20"/>
      <c r="LHR65" s="20"/>
      <c r="LHS65" s="20"/>
      <c r="LHT65" s="20"/>
      <c r="LHU65" s="20"/>
      <c r="LHV65" s="20"/>
      <c r="LHW65" s="20"/>
      <c r="LHX65" s="20"/>
      <c r="LHY65" s="20"/>
      <c r="LHZ65" s="20"/>
      <c r="LIA65" s="20"/>
      <c r="LIB65" s="20"/>
      <c r="LIC65" s="20"/>
      <c r="LID65" s="20"/>
      <c r="LIE65" s="20"/>
      <c r="LIF65" s="20"/>
      <c r="LIG65" s="20"/>
      <c r="LIH65" s="20"/>
      <c r="LII65" s="20"/>
      <c r="LIJ65" s="20"/>
      <c r="LIK65" s="20"/>
      <c r="LIL65" s="20"/>
      <c r="LIM65" s="20"/>
      <c r="LIN65" s="20"/>
      <c r="LIO65" s="20"/>
      <c r="LIP65" s="20"/>
      <c r="LIQ65" s="20"/>
      <c r="LIR65" s="20"/>
      <c r="LIS65" s="20"/>
      <c r="LIT65" s="20"/>
      <c r="LIU65" s="20"/>
      <c r="LIV65" s="20"/>
      <c r="LIW65" s="20"/>
      <c r="LIX65" s="20"/>
      <c r="LIY65" s="20"/>
      <c r="LIZ65" s="20"/>
      <c r="LJA65" s="20"/>
      <c r="LJB65" s="20"/>
      <c r="LJC65" s="20"/>
      <c r="LJD65" s="20"/>
      <c r="LJE65" s="20"/>
      <c r="LJF65" s="20"/>
      <c r="LJG65" s="20"/>
      <c r="LJH65" s="20"/>
      <c r="LJI65" s="20"/>
      <c r="LJJ65" s="20"/>
      <c r="LJK65" s="20"/>
      <c r="LJL65" s="20"/>
      <c r="LJM65" s="20"/>
      <c r="LJN65" s="20"/>
      <c r="LJO65" s="20"/>
      <c r="LJP65" s="20"/>
      <c r="LJQ65" s="20"/>
      <c r="LJR65" s="20"/>
      <c r="LJS65" s="20"/>
      <c r="LJT65" s="20"/>
      <c r="LJU65" s="20"/>
      <c r="LJV65" s="20"/>
      <c r="LJW65" s="20"/>
      <c r="LJX65" s="20"/>
      <c r="LJY65" s="20"/>
      <c r="LJZ65" s="20"/>
      <c r="LKA65" s="20"/>
      <c r="LKB65" s="20"/>
      <c r="LKC65" s="20"/>
      <c r="LKD65" s="20"/>
      <c r="LKE65" s="20"/>
      <c r="LKF65" s="20"/>
      <c r="LKG65" s="20"/>
      <c r="LKH65" s="20"/>
      <c r="LKI65" s="20"/>
      <c r="LKJ65" s="20"/>
      <c r="LKK65" s="20"/>
      <c r="LKL65" s="20"/>
      <c r="LKM65" s="20"/>
      <c r="LKN65" s="20"/>
      <c r="LKO65" s="20"/>
      <c r="LKP65" s="20"/>
      <c r="LKQ65" s="20"/>
      <c r="LKR65" s="20"/>
      <c r="LKS65" s="20"/>
      <c r="LKT65" s="20"/>
      <c r="LKU65" s="20"/>
      <c r="LKV65" s="20"/>
      <c r="LKW65" s="20"/>
      <c r="LKX65" s="20"/>
      <c r="LKY65" s="20"/>
      <c r="LKZ65" s="20"/>
      <c r="LLA65" s="20"/>
      <c r="LLB65" s="20"/>
      <c r="LLC65" s="20"/>
      <c r="LLD65" s="20"/>
      <c r="LLE65" s="20"/>
      <c r="LLF65" s="20"/>
      <c r="LLG65" s="20"/>
      <c r="LLH65" s="20"/>
      <c r="LLI65" s="20"/>
      <c r="LLJ65" s="20"/>
      <c r="LLK65" s="20"/>
      <c r="LLL65" s="20"/>
      <c r="LLM65" s="20"/>
      <c r="LLN65" s="20"/>
      <c r="LLO65" s="20"/>
      <c r="LLP65" s="20"/>
      <c r="LLQ65" s="20"/>
      <c r="LLR65" s="20"/>
      <c r="LLS65" s="20"/>
      <c r="LLT65" s="20"/>
      <c r="LLU65" s="20"/>
      <c r="LLV65" s="20"/>
      <c r="LLW65" s="20"/>
      <c r="LLX65" s="20"/>
      <c r="LLY65" s="20"/>
      <c r="LLZ65" s="20"/>
      <c r="LMA65" s="20"/>
      <c r="LMB65" s="20"/>
      <c r="LMC65" s="20"/>
      <c r="LMD65" s="20"/>
      <c r="LME65" s="20"/>
      <c r="LMF65" s="20"/>
      <c r="LMG65" s="20"/>
      <c r="LMH65" s="20"/>
      <c r="LMI65" s="20"/>
      <c r="LMJ65" s="20"/>
      <c r="LMK65" s="20"/>
      <c r="LML65" s="20"/>
      <c r="LMM65" s="20"/>
      <c r="LMN65" s="20"/>
      <c r="LMO65" s="20"/>
      <c r="LMP65" s="20"/>
      <c r="LMQ65" s="20"/>
      <c r="LMR65" s="20"/>
      <c r="LMS65" s="20"/>
      <c r="LMT65" s="20"/>
      <c r="LMU65" s="20"/>
      <c r="LMV65" s="20"/>
      <c r="LMW65" s="20"/>
      <c r="LMX65" s="20"/>
      <c r="LMY65" s="20"/>
      <c r="LMZ65" s="20"/>
      <c r="LNA65" s="20"/>
      <c r="LNB65" s="20"/>
      <c r="LNC65" s="20"/>
      <c r="LND65" s="20"/>
      <c r="LNE65" s="20"/>
      <c r="LNF65" s="20"/>
      <c r="LNG65" s="20"/>
      <c r="LNH65" s="20"/>
      <c r="LNI65" s="20"/>
      <c r="LNJ65" s="20"/>
      <c r="LNK65" s="20"/>
      <c r="LNL65" s="20"/>
      <c r="LNM65" s="20"/>
      <c r="LNN65" s="20"/>
      <c r="LNO65" s="20"/>
      <c r="LNP65" s="20"/>
      <c r="LNQ65" s="20"/>
      <c r="LNR65" s="20"/>
      <c r="LNS65" s="20"/>
      <c r="LNT65" s="20"/>
      <c r="LNU65" s="20"/>
      <c r="LNV65" s="20"/>
      <c r="LNW65" s="20"/>
      <c r="LNX65" s="20"/>
      <c r="LNY65" s="20"/>
      <c r="LNZ65" s="20"/>
      <c r="LOA65" s="20"/>
      <c r="LOB65" s="20"/>
      <c r="LOC65" s="20"/>
      <c r="LOD65" s="20"/>
      <c r="LOE65" s="20"/>
      <c r="LOF65" s="20"/>
      <c r="LOG65" s="20"/>
      <c r="LOH65" s="20"/>
      <c r="LOI65" s="20"/>
      <c r="LOJ65" s="20"/>
      <c r="LOK65" s="20"/>
      <c r="LOL65" s="20"/>
      <c r="LOM65" s="20"/>
      <c r="LON65" s="20"/>
      <c r="LOO65" s="20"/>
      <c r="LOP65" s="20"/>
      <c r="LOQ65" s="20"/>
      <c r="LOR65" s="20"/>
      <c r="LOS65" s="20"/>
      <c r="LOT65" s="20"/>
      <c r="LOU65" s="20"/>
      <c r="LOV65" s="20"/>
      <c r="LOW65" s="20"/>
      <c r="LOX65" s="20"/>
      <c r="LOY65" s="20"/>
      <c r="LOZ65" s="20"/>
      <c r="LPA65" s="20"/>
      <c r="LPB65" s="20"/>
      <c r="LPC65" s="20"/>
      <c r="LPD65" s="20"/>
      <c r="LPE65" s="20"/>
      <c r="LPF65" s="20"/>
      <c r="LPG65" s="20"/>
      <c r="LPH65" s="20"/>
      <c r="LPI65" s="20"/>
      <c r="LPJ65" s="20"/>
      <c r="LPK65" s="20"/>
      <c r="LPL65" s="20"/>
      <c r="LPM65" s="20"/>
      <c r="LPN65" s="20"/>
      <c r="LPO65" s="20"/>
      <c r="LPP65" s="20"/>
      <c r="LPQ65" s="20"/>
      <c r="LPR65" s="20"/>
      <c r="LPS65" s="20"/>
      <c r="LPT65" s="20"/>
      <c r="LPU65" s="20"/>
      <c r="LPV65" s="20"/>
      <c r="LPW65" s="20"/>
      <c r="LPX65" s="20"/>
      <c r="LPY65" s="20"/>
      <c r="LPZ65" s="20"/>
      <c r="LQA65" s="20"/>
      <c r="LQB65" s="20"/>
      <c r="LQC65" s="20"/>
      <c r="LQD65" s="20"/>
      <c r="LQE65" s="20"/>
      <c r="LQF65" s="20"/>
      <c r="LQG65" s="20"/>
      <c r="LQH65" s="20"/>
      <c r="LQI65" s="20"/>
      <c r="LQJ65" s="20"/>
      <c r="LQK65" s="20"/>
      <c r="LQL65" s="20"/>
      <c r="LQM65" s="20"/>
      <c r="LQN65" s="20"/>
      <c r="LQO65" s="20"/>
      <c r="LQP65" s="20"/>
      <c r="LQQ65" s="20"/>
      <c r="LQR65" s="20"/>
      <c r="LQS65" s="20"/>
      <c r="LQT65" s="20"/>
      <c r="LQU65" s="20"/>
      <c r="LQV65" s="20"/>
      <c r="LQW65" s="20"/>
      <c r="LQX65" s="20"/>
      <c r="LQY65" s="20"/>
      <c r="LQZ65" s="20"/>
      <c r="LRA65" s="20"/>
      <c r="LRB65" s="20"/>
      <c r="LRC65" s="20"/>
      <c r="LRD65" s="20"/>
      <c r="LRE65" s="20"/>
      <c r="LRF65" s="20"/>
      <c r="LRG65" s="20"/>
      <c r="LRH65" s="20"/>
      <c r="LRI65" s="20"/>
      <c r="LRJ65" s="20"/>
      <c r="LRK65" s="20"/>
      <c r="LRL65" s="20"/>
      <c r="LRM65" s="20"/>
      <c r="LRN65" s="20"/>
      <c r="LRO65" s="20"/>
      <c r="LRP65" s="20"/>
      <c r="LRQ65" s="20"/>
      <c r="LRR65" s="20"/>
      <c r="LRS65" s="20"/>
      <c r="LRT65" s="20"/>
      <c r="LRU65" s="20"/>
      <c r="LRV65" s="20"/>
      <c r="LRW65" s="20"/>
      <c r="LRX65" s="20"/>
      <c r="LRY65" s="20"/>
      <c r="LRZ65" s="20"/>
      <c r="LSA65" s="20"/>
      <c r="LSB65" s="20"/>
      <c r="LSC65" s="20"/>
      <c r="LSD65" s="20"/>
      <c r="LSE65" s="20"/>
      <c r="LSF65" s="20"/>
      <c r="LSG65" s="20"/>
      <c r="LSH65" s="20"/>
      <c r="LSI65" s="20"/>
      <c r="LSJ65" s="20"/>
      <c r="LSK65" s="20"/>
      <c r="LSL65" s="20"/>
      <c r="LSM65" s="20"/>
      <c r="LSN65" s="20"/>
      <c r="LSO65" s="20"/>
      <c r="LSP65" s="20"/>
      <c r="LSQ65" s="20"/>
      <c r="LSR65" s="20"/>
      <c r="LSS65" s="20"/>
      <c r="LST65" s="20"/>
      <c r="LSU65" s="20"/>
      <c r="LSV65" s="20"/>
      <c r="LSW65" s="20"/>
      <c r="LSX65" s="20"/>
      <c r="LSY65" s="20"/>
      <c r="LSZ65" s="20"/>
      <c r="LTA65" s="20"/>
      <c r="LTB65" s="20"/>
      <c r="LTC65" s="20"/>
      <c r="LTD65" s="20"/>
      <c r="LTE65" s="20"/>
      <c r="LTF65" s="20"/>
      <c r="LTG65" s="20"/>
      <c r="LTH65" s="20"/>
      <c r="LTI65" s="20"/>
      <c r="LTJ65" s="20"/>
      <c r="LTK65" s="20"/>
      <c r="LTL65" s="20"/>
      <c r="LTM65" s="20"/>
      <c r="LTN65" s="20"/>
      <c r="LTO65" s="20"/>
      <c r="LTP65" s="20"/>
      <c r="LTQ65" s="20"/>
      <c r="LTR65" s="20"/>
      <c r="LTS65" s="20"/>
      <c r="LTT65" s="20"/>
      <c r="LTU65" s="20"/>
      <c r="LTV65" s="20"/>
      <c r="LTW65" s="20"/>
      <c r="LTX65" s="20"/>
      <c r="LTY65" s="20"/>
      <c r="LTZ65" s="20"/>
      <c r="LUA65" s="20"/>
      <c r="LUB65" s="20"/>
      <c r="LUC65" s="20"/>
      <c r="LUD65" s="20"/>
      <c r="LUE65" s="20"/>
      <c r="LUF65" s="20"/>
      <c r="LUG65" s="20"/>
      <c r="LUH65" s="20"/>
      <c r="LUI65" s="20"/>
      <c r="LUJ65" s="20"/>
      <c r="LUK65" s="20"/>
      <c r="LUL65" s="20"/>
      <c r="LUM65" s="20"/>
      <c r="LUN65" s="20"/>
      <c r="LUO65" s="20"/>
      <c r="LUP65" s="20"/>
      <c r="LUQ65" s="20"/>
      <c r="LUR65" s="20"/>
      <c r="LUS65" s="20"/>
      <c r="LUT65" s="20"/>
      <c r="LUU65" s="20"/>
      <c r="LUV65" s="20"/>
      <c r="LUW65" s="20"/>
      <c r="LUX65" s="20"/>
      <c r="LUY65" s="20"/>
      <c r="LUZ65" s="20"/>
      <c r="LVA65" s="20"/>
      <c r="LVB65" s="20"/>
      <c r="LVC65" s="20"/>
      <c r="LVD65" s="20"/>
      <c r="LVE65" s="20"/>
      <c r="LVF65" s="20"/>
      <c r="LVG65" s="20"/>
      <c r="LVH65" s="20"/>
      <c r="LVI65" s="20"/>
      <c r="LVJ65" s="20"/>
      <c r="LVK65" s="20"/>
      <c r="LVL65" s="20"/>
      <c r="LVM65" s="20"/>
      <c r="LVN65" s="20"/>
      <c r="LVO65" s="20"/>
      <c r="LVP65" s="20"/>
      <c r="LVQ65" s="20"/>
      <c r="LVR65" s="20"/>
      <c r="LVS65" s="20"/>
      <c r="LVT65" s="20"/>
      <c r="LVU65" s="20"/>
      <c r="LVV65" s="20"/>
      <c r="LVW65" s="20"/>
      <c r="LVX65" s="20"/>
      <c r="LVY65" s="20"/>
      <c r="LVZ65" s="20"/>
      <c r="LWA65" s="20"/>
      <c r="LWB65" s="20"/>
      <c r="LWC65" s="20"/>
      <c r="LWD65" s="20"/>
      <c r="LWE65" s="20"/>
      <c r="LWF65" s="20"/>
      <c r="LWG65" s="20"/>
      <c r="LWH65" s="20"/>
      <c r="LWI65" s="20"/>
      <c r="LWJ65" s="20"/>
      <c r="LWK65" s="20"/>
      <c r="LWL65" s="20"/>
      <c r="LWM65" s="20"/>
      <c r="LWN65" s="20"/>
      <c r="LWO65" s="20"/>
      <c r="LWP65" s="20"/>
      <c r="LWQ65" s="20"/>
      <c r="LWR65" s="20"/>
      <c r="LWS65" s="20"/>
      <c r="LWT65" s="20"/>
      <c r="LWU65" s="20"/>
      <c r="LWV65" s="20"/>
      <c r="LWW65" s="20"/>
      <c r="LWX65" s="20"/>
      <c r="LWY65" s="20"/>
      <c r="LWZ65" s="20"/>
      <c r="LXA65" s="20"/>
      <c r="LXB65" s="20"/>
      <c r="LXC65" s="20"/>
      <c r="LXD65" s="20"/>
      <c r="LXE65" s="20"/>
      <c r="LXF65" s="20"/>
      <c r="LXG65" s="20"/>
      <c r="LXH65" s="20"/>
      <c r="LXI65" s="20"/>
      <c r="LXJ65" s="20"/>
      <c r="LXK65" s="20"/>
      <c r="LXL65" s="20"/>
      <c r="LXM65" s="20"/>
      <c r="LXN65" s="20"/>
      <c r="LXO65" s="20"/>
      <c r="LXP65" s="20"/>
      <c r="LXQ65" s="20"/>
      <c r="LXR65" s="20"/>
      <c r="LXS65" s="20"/>
      <c r="LXT65" s="20"/>
      <c r="LXU65" s="20"/>
      <c r="LXV65" s="20"/>
      <c r="LXW65" s="20"/>
      <c r="LXX65" s="20"/>
      <c r="LXY65" s="20"/>
      <c r="LXZ65" s="20"/>
      <c r="LYA65" s="20"/>
      <c r="LYB65" s="20"/>
      <c r="LYC65" s="20"/>
      <c r="LYD65" s="20"/>
      <c r="LYE65" s="20"/>
      <c r="LYF65" s="20"/>
      <c r="LYG65" s="20"/>
      <c r="LYH65" s="20"/>
      <c r="LYI65" s="20"/>
      <c r="LYJ65" s="20"/>
      <c r="LYK65" s="20"/>
      <c r="LYL65" s="20"/>
      <c r="LYM65" s="20"/>
      <c r="LYN65" s="20"/>
      <c r="LYO65" s="20"/>
      <c r="LYP65" s="20"/>
      <c r="LYQ65" s="20"/>
      <c r="LYR65" s="20"/>
      <c r="LYS65" s="20"/>
      <c r="LYT65" s="20"/>
      <c r="LYU65" s="20"/>
      <c r="LYV65" s="20"/>
      <c r="LYW65" s="20"/>
      <c r="LYX65" s="20"/>
      <c r="LYY65" s="20"/>
      <c r="LYZ65" s="20"/>
      <c r="LZA65" s="20"/>
      <c r="LZB65" s="20"/>
      <c r="LZC65" s="20"/>
      <c r="LZD65" s="20"/>
      <c r="LZE65" s="20"/>
      <c r="LZF65" s="20"/>
      <c r="LZG65" s="20"/>
      <c r="LZH65" s="20"/>
      <c r="LZI65" s="20"/>
      <c r="LZJ65" s="20"/>
      <c r="LZK65" s="20"/>
      <c r="LZL65" s="20"/>
      <c r="LZM65" s="20"/>
      <c r="LZN65" s="20"/>
      <c r="LZO65" s="20"/>
      <c r="LZP65" s="20"/>
      <c r="LZQ65" s="20"/>
      <c r="LZR65" s="20"/>
      <c r="LZS65" s="20"/>
      <c r="LZT65" s="20"/>
      <c r="LZU65" s="20"/>
      <c r="LZV65" s="20"/>
      <c r="LZW65" s="20"/>
      <c r="LZX65" s="20"/>
      <c r="LZY65" s="20"/>
      <c r="LZZ65" s="20"/>
      <c r="MAA65" s="20"/>
      <c r="MAB65" s="20"/>
      <c r="MAC65" s="20"/>
      <c r="MAD65" s="20"/>
      <c r="MAE65" s="20"/>
      <c r="MAF65" s="20"/>
      <c r="MAG65" s="20"/>
      <c r="MAH65" s="20"/>
      <c r="MAI65" s="20"/>
      <c r="MAJ65" s="20"/>
      <c r="MAK65" s="20"/>
      <c r="MAL65" s="20"/>
      <c r="MAM65" s="20"/>
      <c r="MAN65" s="20"/>
      <c r="MAO65" s="20"/>
      <c r="MAP65" s="20"/>
      <c r="MAQ65" s="20"/>
      <c r="MAR65" s="20"/>
      <c r="MAS65" s="20"/>
      <c r="MAT65" s="20"/>
      <c r="MAU65" s="20"/>
      <c r="MAV65" s="20"/>
      <c r="MAW65" s="20"/>
      <c r="MAX65" s="20"/>
      <c r="MAY65" s="20"/>
      <c r="MAZ65" s="20"/>
      <c r="MBA65" s="20"/>
      <c r="MBB65" s="20"/>
      <c r="MBC65" s="20"/>
      <c r="MBD65" s="20"/>
      <c r="MBE65" s="20"/>
      <c r="MBF65" s="20"/>
      <c r="MBG65" s="20"/>
      <c r="MBH65" s="20"/>
      <c r="MBI65" s="20"/>
      <c r="MBJ65" s="20"/>
      <c r="MBK65" s="20"/>
      <c r="MBL65" s="20"/>
      <c r="MBM65" s="20"/>
      <c r="MBN65" s="20"/>
      <c r="MBO65" s="20"/>
      <c r="MBP65" s="20"/>
      <c r="MBQ65" s="20"/>
      <c r="MBR65" s="20"/>
      <c r="MBS65" s="20"/>
      <c r="MBT65" s="20"/>
      <c r="MBU65" s="20"/>
      <c r="MBV65" s="20"/>
      <c r="MBW65" s="20"/>
      <c r="MBX65" s="20"/>
      <c r="MBY65" s="20"/>
      <c r="MBZ65" s="20"/>
      <c r="MCA65" s="20"/>
      <c r="MCB65" s="20"/>
      <c r="MCC65" s="20"/>
      <c r="MCD65" s="20"/>
      <c r="MCE65" s="20"/>
      <c r="MCF65" s="20"/>
      <c r="MCG65" s="20"/>
      <c r="MCH65" s="20"/>
      <c r="MCI65" s="20"/>
      <c r="MCJ65" s="20"/>
      <c r="MCK65" s="20"/>
      <c r="MCL65" s="20"/>
      <c r="MCM65" s="20"/>
      <c r="MCN65" s="20"/>
      <c r="MCO65" s="20"/>
      <c r="MCP65" s="20"/>
      <c r="MCQ65" s="20"/>
      <c r="MCR65" s="20"/>
      <c r="MCS65" s="20"/>
      <c r="MCT65" s="20"/>
      <c r="MCU65" s="20"/>
      <c r="MCV65" s="20"/>
      <c r="MCW65" s="20"/>
      <c r="MCX65" s="20"/>
      <c r="MCY65" s="20"/>
      <c r="MCZ65" s="20"/>
      <c r="MDA65" s="20"/>
      <c r="MDB65" s="20"/>
      <c r="MDC65" s="20"/>
      <c r="MDD65" s="20"/>
      <c r="MDE65" s="20"/>
      <c r="MDF65" s="20"/>
      <c r="MDG65" s="20"/>
      <c r="MDH65" s="20"/>
      <c r="MDI65" s="20"/>
      <c r="MDJ65" s="20"/>
      <c r="MDK65" s="20"/>
      <c r="MDL65" s="20"/>
      <c r="MDM65" s="20"/>
      <c r="MDN65" s="20"/>
      <c r="MDO65" s="20"/>
      <c r="MDP65" s="20"/>
      <c r="MDQ65" s="20"/>
      <c r="MDR65" s="20"/>
      <c r="MDS65" s="20"/>
      <c r="MDT65" s="20"/>
      <c r="MDU65" s="20"/>
      <c r="MDV65" s="20"/>
      <c r="MDW65" s="20"/>
      <c r="MDX65" s="20"/>
      <c r="MDY65" s="20"/>
      <c r="MDZ65" s="20"/>
      <c r="MEA65" s="20"/>
      <c r="MEB65" s="20"/>
      <c r="MEC65" s="20"/>
      <c r="MED65" s="20"/>
      <c r="MEE65" s="20"/>
      <c r="MEF65" s="20"/>
      <c r="MEG65" s="20"/>
      <c r="MEH65" s="20"/>
      <c r="MEI65" s="20"/>
      <c r="MEJ65" s="20"/>
      <c r="MEK65" s="20"/>
      <c r="MEL65" s="20"/>
      <c r="MEM65" s="20"/>
      <c r="MEN65" s="20"/>
      <c r="MEO65" s="20"/>
      <c r="MEP65" s="20"/>
      <c r="MEQ65" s="20"/>
      <c r="MER65" s="20"/>
      <c r="MES65" s="20"/>
      <c r="MET65" s="20"/>
      <c r="MEU65" s="20"/>
      <c r="MEV65" s="20"/>
      <c r="MEW65" s="20"/>
      <c r="MEX65" s="20"/>
      <c r="MEY65" s="20"/>
      <c r="MEZ65" s="20"/>
      <c r="MFA65" s="20"/>
      <c r="MFB65" s="20"/>
      <c r="MFC65" s="20"/>
      <c r="MFD65" s="20"/>
      <c r="MFE65" s="20"/>
      <c r="MFF65" s="20"/>
      <c r="MFG65" s="20"/>
      <c r="MFH65" s="20"/>
      <c r="MFI65" s="20"/>
      <c r="MFJ65" s="20"/>
      <c r="MFK65" s="20"/>
      <c r="MFL65" s="20"/>
      <c r="MFM65" s="20"/>
      <c r="MFN65" s="20"/>
      <c r="MFO65" s="20"/>
      <c r="MFP65" s="20"/>
      <c r="MFQ65" s="20"/>
      <c r="MFR65" s="20"/>
      <c r="MFS65" s="20"/>
      <c r="MFT65" s="20"/>
      <c r="MFU65" s="20"/>
      <c r="MFV65" s="20"/>
      <c r="MFW65" s="20"/>
      <c r="MFX65" s="20"/>
      <c r="MFY65" s="20"/>
      <c r="MFZ65" s="20"/>
      <c r="MGA65" s="20"/>
      <c r="MGB65" s="20"/>
      <c r="MGC65" s="20"/>
      <c r="MGD65" s="20"/>
      <c r="MGE65" s="20"/>
      <c r="MGF65" s="20"/>
      <c r="MGG65" s="20"/>
      <c r="MGH65" s="20"/>
      <c r="MGI65" s="20"/>
      <c r="MGJ65" s="20"/>
      <c r="MGK65" s="20"/>
      <c r="MGL65" s="20"/>
      <c r="MGM65" s="20"/>
      <c r="MGN65" s="20"/>
      <c r="MGO65" s="20"/>
      <c r="MGP65" s="20"/>
      <c r="MGQ65" s="20"/>
      <c r="MGR65" s="20"/>
      <c r="MGS65" s="20"/>
      <c r="MGT65" s="20"/>
      <c r="MGU65" s="20"/>
      <c r="MGV65" s="20"/>
      <c r="MGW65" s="20"/>
      <c r="MGX65" s="20"/>
      <c r="MGY65" s="20"/>
      <c r="MGZ65" s="20"/>
      <c r="MHA65" s="20"/>
      <c r="MHB65" s="20"/>
      <c r="MHC65" s="20"/>
      <c r="MHD65" s="20"/>
      <c r="MHE65" s="20"/>
      <c r="MHF65" s="20"/>
      <c r="MHG65" s="20"/>
      <c r="MHH65" s="20"/>
      <c r="MHI65" s="20"/>
      <c r="MHJ65" s="20"/>
      <c r="MHK65" s="20"/>
      <c r="MHL65" s="20"/>
      <c r="MHM65" s="20"/>
      <c r="MHN65" s="20"/>
      <c r="MHO65" s="20"/>
      <c r="MHP65" s="20"/>
      <c r="MHQ65" s="20"/>
      <c r="MHR65" s="20"/>
      <c r="MHS65" s="20"/>
      <c r="MHT65" s="20"/>
      <c r="MHU65" s="20"/>
      <c r="MHV65" s="20"/>
      <c r="MHW65" s="20"/>
      <c r="MHX65" s="20"/>
      <c r="MHY65" s="20"/>
      <c r="MHZ65" s="20"/>
      <c r="MIA65" s="20"/>
      <c r="MIB65" s="20"/>
      <c r="MIC65" s="20"/>
      <c r="MID65" s="20"/>
      <c r="MIE65" s="20"/>
      <c r="MIF65" s="20"/>
      <c r="MIG65" s="20"/>
      <c r="MIH65" s="20"/>
      <c r="MII65" s="20"/>
      <c r="MIJ65" s="20"/>
      <c r="MIK65" s="20"/>
      <c r="MIL65" s="20"/>
      <c r="MIM65" s="20"/>
      <c r="MIN65" s="20"/>
      <c r="MIO65" s="20"/>
      <c r="MIP65" s="20"/>
      <c r="MIQ65" s="20"/>
      <c r="MIR65" s="20"/>
      <c r="MIS65" s="20"/>
      <c r="MIT65" s="20"/>
      <c r="MIU65" s="20"/>
      <c r="MIV65" s="20"/>
      <c r="MIW65" s="20"/>
      <c r="MIX65" s="20"/>
      <c r="MIY65" s="20"/>
      <c r="MIZ65" s="20"/>
      <c r="MJA65" s="20"/>
      <c r="MJB65" s="20"/>
      <c r="MJC65" s="20"/>
      <c r="MJD65" s="20"/>
      <c r="MJE65" s="20"/>
      <c r="MJF65" s="20"/>
      <c r="MJG65" s="20"/>
      <c r="MJH65" s="20"/>
      <c r="MJI65" s="20"/>
      <c r="MJJ65" s="20"/>
      <c r="MJK65" s="20"/>
      <c r="MJL65" s="20"/>
      <c r="MJM65" s="20"/>
      <c r="MJN65" s="20"/>
      <c r="MJO65" s="20"/>
      <c r="MJP65" s="20"/>
      <c r="MJQ65" s="20"/>
      <c r="MJR65" s="20"/>
      <c r="MJS65" s="20"/>
      <c r="MJT65" s="20"/>
      <c r="MJU65" s="20"/>
      <c r="MJV65" s="20"/>
      <c r="MJW65" s="20"/>
      <c r="MJX65" s="20"/>
      <c r="MJY65" s="20"/>
      <c r="MJZ65" s="20"/>
      <c r="MKA65" s="20"/>
      <c r="MKB65" s="20"/>
      <c r="MKC65" s="20"/>
      <c r="MKD65" s="20"/>
      <c r="MKE65" s="20"/>
      <c r="MKF65" s="20"/>
      <c r="MKG65" s="20"/>
      <c r="MKH65" s="20"/>
      <c r="MKI65" s="20"/>
      <c r="MKJ65" s="20"/>
      <c r="MKK65" s="20"/>
      <c r="MKL65" s="20"/>
      <c r="MKM65" s="20"/>
      <c r="MKN65" s="20"/>
      <c r="MKO65" s="20"/>
      <c r="MKP65" s="20"/>
      <c r="MKQ65" s="20"/>
      <c r="MKR65" s="20"/>
      <c r="MKS65" s="20"/>
      <c r="MKT65" s="20"/>
      <c r="MKU65" s="20"/>
      <c r="MKV65" s="20"/>
      <c r="MKW65" s="20"/>
      <c r="MKX65" s="20"/>
      <c r="MKY65" s="20"/>
      <c r="MKZ65" s="20"/>
      <c r="MLA65" s="20"/>
      <c r="MLB65" s="20"/>
      <c r="MLC65" s="20"/>
      <c r="MLD65" s="20"/>
      <c r="MLE65" s="20"/>
      <c r="MLF65" s="20"/>
      <c r="MLG65" s="20"/>
      <c r="MLH65" s="20"/>
      <c r="MLI65" s="20"/>
      <c r="MLJ65" s="20"/>
      <c r="MLK65" s="20"/>
      <c r="MLL65" s="20"/>
      <c r="MLM65" s="20"/>
      <c r="MLN65" s="20"/>
      <c r="MLO65" s="20"/>
      <c r="MLP65" s="20"/>
      <c r="MLQ65" s="20"/>
      <c r="MLR65" s="20"/>
      <c r="MLS65" s="20"/>
      <c r="MLT65" s="20"/>
      <c r="MLU65" s="20"/>
      <c r="MLV65" s="20"/>
      <c r="MLW65" s="20"/>
      <c r="MLX65" s="20"/>
      <c r="MLY65" s="20"/>
      <c r="MLZ65" s="20"/>
      <c r="MMA65" s="20"/>
      <c r="MMB65" s="20"/>
      <c r="MMC65" s="20"/>
      <c r="MMD65" s="20"/>
      <c r="MME65" s="20"/>
      <c r="MMF65" s="20"/>
      <c r="MMG65" s="20"/>
      <c r="MMH65" s="20"/>
      <c r="MMI65" s="20"/>
      <c r="MMJ65" s="20"/>
      <c r="MMK65" s="20"/>
      <c r="MML65" s="20"/>
      <c r="MMM65" s="20"/>
      <c r="MMN65" s="20"/>
      <c r="MMO65" s="20"/>
      <c r="MMP65" s="20"/>
      <c r="MMQ65" s="20"/>
      <c r="MMR65" s="20"/>
      <c r="MMS65" s="20"/>
      <c r="MMT65" s="20"/>
      <c r="MMU65" s="20"/>
      <c r="MMV65" s="20"/>
      <c r="MMW65" s="20"/>
      <c r="MMX65" s="20"/>
      <c r="MMY65" s="20"/>
      <c r="MMZ65" s="20"/>
      <c r="MNA65" s="20"/>
      <c r="MNB65" s="20"/>
      <c r="MNC65" s="20"/>
      <c r="MND65" s="20"/>
      <c r="MNE65" s="20"/>
      <c r="MNF65" s="20"/>
      <c r="MNG65" s="20"/>
      <c r="MNH65" s="20"/>
      <c r="MNI65" s="20"/>
      <c r="MNJ65" s="20"/>
      <c r="MNK65" s="20"/>
      <c r="MNL65" s="20"/>
      <c r="MNM65" s="20"/>
      <c r="MNN65" s="20"/>
      <c r="MNO65" s="20"/>
      <c r="MNP65" s="20"/>
      <c r="MNQ65" s="20"/>
      <c r="MNR65" s="20"/>
      <c r="MNS65" s="20"/>
      <c r="MNT65" s="20"/>
      <c r="MNU65" s="20"/>
      <c r="MNV65" s="20"/>
      <c r="MNW65" s="20"/>
      <c r="MNX65" s="20"/>
      <c r="MNY65" s="20"/>
      <c r="MNZ65" s="20"/>
      <c r="MOA65" s="20"/>
      <c r="MOB65" s="20"/>
      <c r="MOC65" s="20"/>
      <c r="MOD65" s="20"/>
      <c r="MOE65" s="20"/>
      <c r="MOF65" s="20"/>
      <c r="MOG65" s="20"/>
      <c r="MOH65" s="20"/>
      <c r="MOI65" s="20"/>
      <c r="MOJ65" s="20"/>
      <c r="MOK65" s="20"/>
      <c r="MOL65" s="20"/>
      <c r="MOM65" s="20"/>
      <c r="MON65" s="20"/>
      <c r="MOO65" s="20"/>
      <c r="MOP65" s="20"/>
      <c r="MOQ65" s="20"/>
      <c r="MOR65" s="20"/>
      <c r="MOS65" s="20"/>
      <c r="MOT65" s="20"/>
      <c r="MOU65" s="20"/>
      <c r="MOV65" s="20"/>
      <c r="MOW65" s="20"/>
      <c r="MOX65" s="20"/>
      <c r="MOY65" s="20"/>
      <c r="MOZ65" s="20"/>
      <c r="MPA65" s="20"/>
      <c r="MPB65" s="20"/>
      <c r="MPC65" s="20"/>
      <c r="MPD65" s="20"/>
      <c r="MPE65" s="20"/>
      <c r="MPF65" s="20"/>
      <c r="MPG65" s="20"/>
      <c r="MPH65" s="20"/>
      <c r="MPI65" s="20"/>
      <c r="MPJ65" s="20"/>
      <c r="MPK65" s="20"/>
      <c r="MPL65" s="20"/>
      <c r="MPM65" s="20"/>
      <c r="MPN65" s="20"/>
      <c r="MPO65" s="20"/>
      <c r="MPP65" s="20"/>
      <c r="MPQ65" s="20"/>
      <c r="MPR65" s="20"/>
      <c r="MPS65" s="20"/>
      <c r="MPT65" s="20"/>
      <c r="MPU65" s="20"/>
      <c r="MPV65" s="20"/>
      <c r="MPW65" s="20"/>
      <c r="MPX65" s="20"/>
      <c r="MPY65" s="20"/>
      <c r="MPZ65" s="20"/>
      <c r="MQA65" s="20"/>
      <c r="MQB65" s="20"/>
      <c r="MQC65" s="20"/>
      <c r="MQD65" s="20"/>
      <c r="MQE65" s="20"/>
      <c r="MQF65" s="20"/>
      <c r="MQG65" s="20"/>
      <c r="MQH65" s="20"/>
      <c r="MQI65" s="20"/>
      <c r="MQJ65" s="20"/>
      <c r="MQK65" s="20"/>
      <c r="MQL65" s="20"/>
      <c r="MQM65" s="20"/>
      <c r="MQN65" s="20"/>
      <c r="MQO65" s="20"/>
      <c r="MQP65" s="20"/>
      <c r="MQQ65" s="20"/>
      <c r="MQR65" s="20"/>
      <c r="MQS65" s="20"/>
      <c r="MQT65" s="20"/>
      <c r="MQU65" s="20"/>
      <c r="MQV65" s="20"/>
      <c r="MQW65" s="20"/>
      <c r="MQX65" s="20"/>
      <c r="MQY65" s="20"/>
      <c r="MQZ65" s="20"/>
      <c r="MRA65" s="20"/>
      <c r="MRB65" s="20"/>
      <c r="MRC65" s="20"/>
      <c r="MRD65" s="20"/>
      <c r="MRE65" s="20"/>
      <c r="MRF65" s="20"/>
      <c r="MRG65" s="20"/>
      <c r="MRH65" s="20"/>
      <c r="MRI65" s="20"/>
      <c r="MRJ65" s="20"/>
      <c r="MRK65" s="20"/>
      <c r="MRL65" s="20"/>
      <c r="MRM65" s="20"/>
      <c r="MRN65" s="20"/>
      <c r="MRO65" s="20"/>
      <c r="MRP65" s="20"/>
      <c r="MRQ65" s="20"/>
      <c r="MRR65" s="20"/>
      <c r="MRS65" s="20"/>
      <c r="MRT65" s="20"/>
      <c r="MRU65" s="20"/>
      <c r="MRV65" s="20"/>
      <c r="MRW65" s="20"/>
      <c r="MRX65" s="20"/>
      <c r="MRY65" s="20"/>
      <c r="MRZ65" s="20"/>
      <c r="MSA65" s="20"/>
      <c r="MSB65" s="20"/>
      <c r="MSC65" s="20"/>
      <c r="MSD65" s="20"/>
      <c r="MSE65" s="20"/>
      <c r="MSF65" s="20"/>
      <c r="MSG65" s="20"/>
      <c r="MSH65" s="20"/>
      <c r="MSI65" s="20"/>
      <c r="MSJ65" s="20"/>
      <c r="MSK65" s="20"/>
      <c r="MSL65" s="20"/>
      <c r="MSM65" s="20"/>
      <c r="MSN65" s="20"/>
      <c r="MSO65" s="20"/>
      <c r="MSP65" s="20"/>
      <c r="MSQ65" s="20"/>
      <c r="MSR65" s="20"/>
      <c r="MSS65" s="20"/>
      <c r="MST65" s="20"/>
      <c r="MSU65" s="20"/>
      <c r="MSV65" s="20"/>
      <c r="MSW65" s="20"/>
      <c r="MSX65" s="20"/>
      <c r="MSY65" s="20"/>
      <c r="MSZ65" s="20"/>
      <c r="MTA65" s="20"/>
      <c r="MTB65" s="20"/>
      <c r="MTC65" s="20"/>
      <c r="MTD65" s="20"/>
      <c r="MTE65" s="20"/>
      <c r="MTF65" s="20"/>
      <c r="MTG65" s="20"/>
      <c r="MTH65" s="20"/>
      <c r="MTI65" s="20"/>
      <c r="MTJ65" s="20"/>
      <c r="MTK65" s="20"/>
      <c r="MTL65" s="20"/>
      <c r="MTM65" s="20"/>
      <c r="MTN65" s="20"/>
      <c r="MTO65" s="20"/>
      <c r="MTP65" s="20"/>
      <c r="MTQ65" s="20"/>
      <c r="MTR65" s="20"/>
      <c r="MTS65" s="20"/>
      <c r="MTT65" s="20"/>
      <c r="MTU65" s="20"/>
      <c r="MTV65" s="20"/>
      <c r="MTW65" s="20"/>
      <c r="MTX65" s="20"/>
      <c r="MTY65" s="20"/>
      <c r="MTZ65" s="20"/>
      <c r="MUA65" s="20"/>
      <c r="MUB65" s="20"/>
      <c r="MUC65" s="20"/>
      <c r="MUD65" s="20"/>
      <c r="MUE65" s="20"/>
      <c r="MUF65" s="20"/>
      <c r="MUG65" s="20"/>
      <c r="MUH65" s="20"/>
      <c r="MUI65" s="20"/>
      <c r="MUJ65" s="20"/>
      <c r="MUK65" s="20"/>
      <c r="MUL65" s="20"/>
      <c r="MUM65" s="20"/>
      <c r="MUN65" s="20"/>
      <c r="MUO65" s="20"/>
      <c r="MUP65" s="20"/>
      <c r="MUQ65" s="20"/>
      <c r="MUR65" s="20"/>
      <c r="MUS65" s="20"/>
      <c r="MUT65" s="20"/>
      <c r="MUU65" s="20"/>
      <c r="MUV65" s="20"/>
      <c r="MUW65" s="20"/>
      <c r="MUX65" s="20"/>
      <c r="MUY65" s="20"/>
      <c r="MUZ65" s="20"/>
      <c r="MVA65" s="20"/>
      <c r="MVB65" s="20"/>
      <c r="MVC65" s="20"/>
      <c r="MVD65" s="20"/>
      <c r="MVE65" s="20"/>
      <c r="MVF65" s="20"/>
      <c r="MVG65" s="20"/>
      <c r="MVH65" s="20"/>
      <c r="MVI65" s="20"/>
      <c r="MVJ65" s="20"/>
      <c r="MVK65" s="20"/>
      <c r="MVL65" s="20"/>
      <c r="MVM65" s="20"/>
      <c r="MVN65" s="20"/>
      <c r="MVO65" s="20"/>
      <c r="MVP65" s="20"/>
      <c r="MVQ65" s="20"/>
      <c r="MVR65" s="20"/>
      <c r="MVS65" s="20"/>
      <c r="MVT65" s="20"/>
      <c r="MVU65" s="20"/>
      <c r="MVV65" s="20"/>
      <c r="MVW65" s="20"/>
      <c r="MVX65" s="20"/>
      <c r="MVY65" s="20"/>
      <c r="MVZ65" s="20"/>
      <c r="MWA65" s="20"/>
      <c r="MWB65" s="20"/>
      <c r="MWC65" s="20"/>
      <c r="MWD65" s="20"/>
      <c r="MWE65" s="20"/>
      <c r="MWF65" s="20"/>
      <c r="MWG65" s="20"/>
      <c r="MWH65" s="20"/>
      <c r="MWI65" s="20"/>
      <c r="MWJ65" s="20"/>
      <c r="MWK65" s="20"/>
      <c r="MWL65" s="20"/>
      <c r="MWM65" s="20"/>
      <c r="MWN65" s="20"/>
      <c r="MWO65" s="20"/>
      <c r="MWP65" s="20"/>
      <c r="MWQ65" s="20"/>
      <c r="MWR65" s="20"/>
      <c r="MWS65" s="20"/>
      <c r="MWT65" s="20"/>
      <c r="MWU65" s="20"/>
      <c r="MWV65" s="20"/>
      <c r="MWW65" s="20"/>
      <c r="MWX65" s="20"/>
      <c r="MWY65" s="20"/>
      <c r="MWZ65" s="20"/>
      <c r="MXA65" s="20"/>
      <c r="MXB65" s="20"/>
      <c r="MXC65" s="20"/>
      <c r="MXD65" s="20"/>
      <c r="MXE65" s="20"/>
      <c r="MXF65" s="20"/>
      <c r="MXG65" s="20"/>
      <c r="MXH65" s="20"/>
      <c r="MXI65" s="20"/>
      <c r="MXJ65" s="20"/>
      <c r="MXK65" s="20"/>
      <c r="MXL65" s="20"/>
      <c r="MXM65" s="20"/>
      <c r="MXN65" s="20"/>
      <c r="MXO65" s="20"/>
      <c r="MXP65" s="20"/>
      <c r="MXQ65" s="20"/>
      <c r="MXR65" s="20"/>
      <c r="MXS65" s="20"/>
      <c r="MXT65" s="20"/>
      <c r="MXU65" s="20"/>
      <c r="MXV65" s="20"/>
      <c r="MXW65" s="20"/>
      <c r="MXX65" s="20"/>
      <c r="MXY65" s="20"/>
      <c r="MXZ65" s="20"/>
      <c r="MYA65" s="20"/>
      <c r="MYB65" s="20"/>
      <c r="MYC65" s="20"/>
      <c r="MYD65" s="20"/>
      <c r="MYE65" s="20"/>
      <c r="MYF65" s="20"/>
      <c r="MYG65" s="20"/>
      <c r="MYH65" s="20"/>
      <c r="MYI65" s="20"/>
      <c r="MYJ65" s="20"/>
      <c r="MYK65" s="20"/>
      <c r="MYL65" s="20"/>
      <c r="MYM65" s="20"/>
      <c r="MYN65" s="20"/>
      <c r="MYO65" s="20"/>
      <c r="MYP65" s="20"/>
      <c r="MYQ65" s="20"/>
      <c r="MYR65" s="20"/>
      <c r="MYS65" s="20"/>
      <c r="MYT65" s="20"/>
      <c r="MYU65" s="20"/>
      <c r="MYV65" s="20"/>
      <c r="MYW65" s="20"/>
      <c r="MYX65" s="20"/>
      <c r="MYY65" s="20"/>
      <c r="MYZ65" s="20"/>
      <c r="MZA65" s="20"/>
      <c r="MZB65" s="20"/>
      <c r="MZC65" s="20"/>
      <c r="MZD65" s="20"/>
      <c r="MZE65" s="20"/>
      <c r="MZF65" s="20"/>
      <c r="MZG65" s="20"/>
      <c r="MZH65" s="20"/>
      <c r="MZI65" s="20"/>
      <c r="MZJ65" s="20"/>
      <c r="MZK65" s="20"/>
      <c r="MZL65" s="20"/>
      <c r="MZM65" s="20"/>
      <c r="MZN65" s="20"/>
      <c r="MZO65" s="20"/>
      <c r="MZP65" s="20"/>
      <c r="MZQ65" s="20"/>
      <c r="MZR65" s="20"/>
      <c r="MZS65" s="20"/>
      <c r="MZT65" s="20"/>
      <c r="MZU65" s="20"/>
      <c r="MZV65" s="20"/>
      <c r="MZW65" s="20"/>
      <c r="MZX65" s="20"/>
      <c r="MZY65" s="20"/>
      <c r="MZZ65" s="20"/>
      <c r="NAA65" s="20"/>
      <c r="NAB65" s="20"/>
      <c r="NAC65" s="20"/>
      <c r="NAD65" s="20"/>
      <c r="NAE65" s="20"/>
      <c r="NAF65" s="20"/>
      <c r="NAG65" s="20"/>
      <c r="NAH65" s="20"/>
      <c r="NAI65" s="20"/>
      <c r="NAJ65" s="20"/>
      <c r="NAK65" s="20"/>
      <c r="NAL65" s="20"/>
      <c r="NAM65" s="20"/>
      <c r="NAN65" s="20"/>
      <c r="NAO65" s="20"/>
      <c r="NAP65" s="20"/>
      <c r="NAQ65" s="20"/>
      <c r="NAR65" s="20"/>
      <c r="NAS65" s="20"/>
      <c r="NAT65" s="20"/>
      <c r="NAU65" s="20"/>
      <c r="NAV65" s="20"/>
      <c r="NAW65" s="20"/>
      <c r="NAX65" s="20"/>
      <c r="NAY65" s="20"/>
      <c r="NAZ65" s="20"/>
      <c r="NBA65" s="20"/>
      <c r="NBB65" s="20"/>
      <c r="NBC65" s="20"/>
      <c r="NBD65" s="20"/>
      <c r="NBE65" s="20"/>
      <c r="NBF65" s="20"/>
      <c r="NBG65" s="20"/>
      <c r="NBH65" s="20"/>
      <c r="NBI65" s="20"/>
      <c r="NBJ65" s="20"/>
      <c r="NBK65" s="20"/>
      <c r="NBL65" s="20"/>
      <c r="NBM65" s="20"/>
      <c r="NBN65" s="20"/>
      <c r="NBO65" s="20"/>
      <c r="NBP65" s="20"/>
      <c r="NBQ65" s="20"/>
      <c r="NBR65" s="20"/>
      <c r="NBS65" s="20"/>
      <c r="NBT65" s="20"/>
      <c r="NBU65" s="20"/>
      <c r="NBV65" s="20"/>
      <c r="NBW65" s="20"/>
      <c r="NBX65" s="20"/>
      <c r="NBY65" s="20"/>
      <c r="NBZ65" s="20"/>
      <c r="NCA65" s="20"/>
      <c r="NCB65" s="20"/>
      <c r="NCC65" s="20"/>
      <c r="NCD65" s="20"/>
      <c r="NCE65" s="20"/>
      <c r="NCF65" s="20"/>
      <c r="NCG65" s="20"/>
      <c r="NCH65" s="20"/>
      <c r="NCI65" s="20"/>
      <c r="NCJ65" s="20"/>
      <c r="NCK65" s="20"/>
      <c r="NCL65" s="20"/>
      <c r="NCM65" s="20"/>
      <c r="NCN65" s="20"/>
      <c r="NCO65" s="20"/>
      <c r="NCP65" s="20"/>
      <c r="NCQ65" s="20"/>
      <c r="NCR65" s="20"/>
      <c r="NCS65" s="20"/>
      <c r="NCT65" s="20"/>
      <c r="NCU65" s="20"/>
      <c r="NCV65" s="20"/>
      <c r="NCW65" s="20"/>
      <c r="NCX65" s="20"/>
      <c r="NCY65" s="20"/>
      <c r="NCZ65" s="20"/>
      <c r="NDA65" s="20"/>
      <c r="NDB65" s="20"/>
      <c r="NDC65" s="20"/>
      <c r="NDD65" s="20"/>
      <c r="NDE65" s="20"/>
      <c r="NDF65" s="20"/>
      <c r="NDG65" s="20"/>
      <c r="NDH65" s="20"/>
      <c r="NDI65" s="20"/>
      <c r="NDJ65" s="20"/>
      <c r="NDK65" s="20"/>
      <c r="NDL65" s="20"/>
      <c r="NDM65" s="20"/>
      <c r="NDN65" s="20"/>
      <c r="NDO65" s="20"/>
      <c r="NDP65" s="20"/>
      <c r="NDQ65" s="20"/>
      <c r="NDR65" s="20"/>
      <c r="NDS65" s="20"/>
      <c r="NDT65" s="20"/>
      <c r="NDU65" s="20"/>
      <c r="NDV65" s="20"/>
      <c r="NDW65" s="20"/>
      <c r="NDX65" s="20"/>
      <c r="NDY65" s="20"/>
      <c r="NDZ65" s="20"/>
      <c r="NEA65" s="20"/>
      <c r="NEB65" s="20"/>
      <c r="NEC65" s="20"/>
      <c r="NED65" s="20"/>
      <c r="NEE65" s="20"/>
      <c r="NEF65" s="20"/>
      <c r="NEG65" s="20"/>
      <c r="NEH65" s="20"/>
      <c r="NEI65" s="20"/>
      <c r="NEJ65" s="20"/>
      <c r="NEK65" s="20"/>
      <c r="NEL65" s="20"/>
      <c r="NEM65" s="20"/>
      <c r="NEN65" s="20"/>
      <c r="NEO65" s="20"/>
      <c r="NEP65" s="20"/>
      <c r="NEQ65" s="20"/>
      <c r="NER65" s="20"/>
      <c r="NES65" s="20"/>
      <c r="NET65" s="20"/>
      <c r="NEU65" s="20"/>
      <c r="NEV65" s="20"/>
      <c r="NEW65" s="20"/>
      <c r="NEX65" s="20"/>
      <c r="NEY65" s="20"/>
      <c r="NEZ65" s="20"/>
      <c r="NFA65" s="20"/>
      <c r="NFB65" s="20"/>
      <c r="NFC65" s="20"/>
      <c r="NFD65" s="20"/>
      <c r="NFE65" s="20"/>
      <c r="NFF65" s="20"/>
      <c r="NFG65" s="20"/>
      <c r="NFH65" s="20"/>
      <c r="NFI65" s="20"/>
      <c r="NFJ65" s="20"/>
      <c r="NFK65" s="20"/>
      <c r="NFL65" s="20"/>
      <c r="NFM65" s="20"/>
      <c r="NFN65" s="20"/>
      <c r="NFO65" s="20"/>
      <c r="NFP65" s="20"/>
      <c r="NFQ65" s="20"/>
      <c r="NFR65" s="20"/>
      <c r="NFS65" s="20"/>
      <c r="NFT65" s="20"/>
      <c r="NFU65" s="20"/>
      <c r="NFV65" s="20"/>
      <c r="NFW65" s="20"/>
      <c r="NFX65" s="20"/>
      <c r="NFY65" s="20"/>
      <c r="NFZ65" s="20"/>
      <c r="NGA65" s="20"/>
      <c r="NGB65" s="20"/>
      <c r="NGC65" s="20"/>
      <c r="NGD65" s="20"/>
      <c r="NGE65" s="20"/>
      <c r="NGF65" s="20"/>
      <c r="NGG65" s="20"/>
      <c r="NGH65" s="20"/>
      <c r="NGI65" s="20"/>
      <c r="NGJ65" s="20"/>
      <c r="NGK65" s="20"/>
      <c r="NGL65" s="20"/>
      <c r="NGM65" s="20"/>
      <c r="NGN65" s="20"/>
      <c r="NGO65" s="20"/>
      <c r="NGP65" s="20"/>
      <c r="NGQ65" s="20"/>
      <c r="NGR65" s="20"/>
      <c r="NGS65" s="20"/>
      <c r="NGT65" s="20"/>
      <c r="NGU65" s="20"/>
      <c r="NGV65" s="20"/>
      <c r="NGW65" s="20"/>
      <c r="NGX65" s="20"/>
      <c r="NGY65" s="20"/>
      <c r="NGZ65" s="20"/>
      <c r="NHA65" s="20"/>
      <c r="NHB65" s="20"/>
      <c r="NHC65" s="20"/>
      <c r="NHD65" s="20"/>
      <c r="NHE65" s="20"/>
      <c r="NHF65" s="20"/>
      <c r="NHG65" s="20"/>
      <c r="NHH65" s="20"/>
      <c r="NHI65" s="20"/>
      <c r="NHJ65" s="20"/>
      <c r="NHK65" s="20"/>
      <c r="NHL65" s="20"/>
      <c r="NHM65" s="20"/>
      <c r="NHN65" s="20"/>
      <c r="NHO65" s="20"/>
      <c r="NHP65" s="20"/>
      <c r="NHQ65" s="20"/>
      <c r="NHR65" s="20"/>
      <c r="NHS65" s="20"/>
      <c r="NHT65" s="20"/>
      <c r="NHU65" s="20"/>
      <c r="NHV65" s="20"/>
      <c r="NHW65" s="20"/>
      <c r="NHX65" s="20"/>
      <c r="NHY65" s="20"/>
      <c r="NHZ65" s="20"/>
      <c r="NIA65" s="20"/>
      <c r="NIB65" s="20"/>
      <c r="NIC65" s="20"/>
      <c r="NID65" s="20"/>
      <c r="NIE65" s="20"/>
      <c r="NIF65" s="20"/>
      <c r="NIG65" s="20"/>
      <c r="NIH65" s="20"/>
      <c r="NII65" s="20"/>
      <c r="NIJ65" s="20"/>
      <c r="NIK65" s="20"/>
      <c r="NIL65" s="20"/>
      <c r="NIM65" s="20"/>
      <c r="NIN65" s="20"/>
      <c r="NIO65" s="20"/>
      <c r="NIP65" s="20"/>
      <c r="NIQ65" s="20"/>
      <c r="NIR65" s="20"/>
      <c r="NIS65" s="20"/>
      <c r="NIT65" s="20"/>
      <c r="NIU65" s="20"/>
      <c r="NIV65" s="20"/>
      <c r="NIW65" s="20"/>
      <c r="NIX65" s="20"/>
      <c r="NIY65" s="20"/>
      <c r="NIZ65" s="20"/>
      <c r="NJA65" s="20"/>
      <c r="NJB65" s="20"/>
      <c r="NJC65" s="20"/>
      <c r="NJD65" s="20"/>
      <c r="NJE65" s="20"/>
      <c r="NJF65" s="20"/>
      <c r="NJG65" s="20"/>
      <c r="NJH65" s="20"/>
      <c r="NJI65" s="20"/>
      <c r="NJJ65" s="20"/>
      <c r="NJK65" s="20"/>
      <c r="NJL65" s="20"/>
      <c r="NJM65" s="20"/>
      <c r="NJN65" s="20"/>
      <c r="NJO65" s="20"/>
      <c r="NJP65" s="20"/>
      <c r="NJQ65" s="20"/>
      <c r="NJR65" s="20"/>
      <c r="NJS65" s="20"/>
      <c r="NJT65" s="20"/>
      <c r="NJU65" s="20"/>
      <c r="NJV65" s="20"/>
      <c r="NJW65" s="20"/>
      <c r="NJX65" s="20"/>
      <c r="NJY65" s="20"/>
      <c r="NJZ65" s="20"/>
      <c r="NKA65" s="20"/>
      <c r="NKB65" s="20"/>
      <c r="NKC65" s="20"/>
      <c r="NKD65" s="20"/>
      <c r="NKE65" s="20"/>
      <c r="NKF65" s="20"/>
      <c r="NKG65" s="20"/>
      <c r="NKH65" s="20"/>
      <c r="NKI65" s="20"/>
      <c r="NKJ65" s="20"/>
      <c r="NKK65" s="20"/>
      <c r="NKL65" s="20"/>
      <c r="NKM65" s="20"/>
      <c r="NKN65" s="20"/>
      <c r="NKO65" s="20"/>
      <c r="NKP65" s="20"/>
      <c r="NKQ65" s="20"/>
      <c r="NKR65" s="20"/>
      <c r="NKS65" s="20"/>
      <c r="NKT65" s="20"/>
      <c r="NKU65" s="20"/>
      <c r="NKV65" s="20"/>
      <c r="NKW65" s="20"/>
      <c r="NKX65" s="20"/>
      <c r="NKY65" s="20"/>
      <c r="NKZ65" s="20"/>
      <c r="NLA65" s="20"/>
      <c r="NLB65" s="20"/>
      <c r="NLC65" s="20"/>
      <c r="NLD65" s="20"/>
      <c r="NLE65" s="20"/>
      <c r="NLF65" s="20"/>
      <c r="NLG65" s="20"/>
      <c r="NLH65" s="20"/>
      <c r="NLI65" s="20"/>
      <c r="NLJ65" s="20"/>
      <c r="NLK65" s="20"/>
      <c r="NLL65" s="20"/>
      <c r="NLM65" s="20"/>
      <c r="NLN65" s="20"/>
      <c r="NLO65" s="20"/>
      <c r="NLP65" s="20"/>
      <c r="NLQ65" s="20"/>
      <c r="NLR65" s="20"/>
      <c r="NLS65" s="20"/>
      <c r="NLT65" s="20"/>
      <c r="NLU65" s="20"/>
      <c r="NLV65" s="20"/>
      <c r="NLW65" s="20"/>
      <c r="NLX65" s="20"/>
      <c r="NLY65" s="20"/>
      <c r="NLZ65" s="20"/>
      <c r="NMA65" s="20"/>
      <c r="NMB65" s="20"/>
      <c r="NMC65" s="20"/>
      <c r="NMD65" s="20"/>
      <c r="NME65" s="20"/>
      <c r="NMF65" s="20"/>
      <c r="NMG65" s="20"/>
      <c r="NMH65" s="20"/>
      <c r="NMI65" s="20"/>
      <c r="NMJ65" s="20"/>
      <c r="NMK65" s="20"/>
      <c r="NML65" s="20"/>
      <c r="NMM65" s="20"/>
      <c r="NMN65" s="20"/>
      <c r="NMO65" s="20"/>
      <c r="NMP65" s="20"/>
      <c r="NMQ65" s="20"/>
      <c r="NMR65" s="20"/>
      <c r="NMS65" s="20"/>
      <c r="NMT65" s="20"/>
      <c r="NMU65" s="20"/>
      <c r="NMV65" s="20"/>
      <c r="NMW65" s="20"/>
      <c r="NMX65" s="20"/>
      <c r="NMY65" s="20"/>
      <c r="NMZ65" s="20"/>
      <c r="NNA65" s="20"/>
      <c r="NNB65" s="20"/>
      <c r="NNC65" s="20"/>
      <c r="NND65" s="20"/>
      <c r="NNE65" s="20"/>
      <c r="NNF65" s="20"/>
      <c r="NNG65" s="20"/>
      <c r="NNH65" s="20"/>
      <c r="NNI65" s="20"/>
      <c r="NNJ65" s="20"/>
      <c r="NNK65" s="20"/>
      <c r="NNL65" s="20"/>
      <c r="NNM65" s="20"/>
      <c r="NNN65" s="20"/>
      <c r="NNO65" s="20"/>
      <c r="NNP65" s="20"/>
      <c r="NNQ65" s="20"/>
      <c r="NNR65" s="20"/>
      <c r="NNS65" s="20"/>
      <c r="NNT65" s="20"/>
      <c r="NNU65" s="20"/>
      <c r="NNV65" s="20"/>
      <c r="NNW65" s="20"/>
      <c r="NNX65" s="20"/>
      <c r="NNY65" s="20"/>
      <c r="NNZ65" s="20"/>
      <c r="NOA65" s="20"/>
      <c r="NOB65" s="20"/>
      <c r="NOC65" s="20"/>
      <c r="NOD65" s="20"/>
      <c r="NOE65" s="20"/>
      <c r="NOF65" s="20"/>
      <c r="NOG65" s="20"/>
      <c r="NOH65" s="20"/>
      <c r="NOI65" s="20"/>
      <c r="NOJ65" s="20"/>
      <c r="NOK65" s="20"/>
      <c r="NOL65" s="20"/>
      <c r="NOM65" s="20"/>
      <c r="NON65" s="20"/>
      <c r="NOO65" s="20"/>
      <c r="NOP65" s="20"/>
      <c r="NOQ65" s="20"/>
      <c r="NOR65" s="20"/>
      <c r="NOS65" s="20"/>
      <c r="NOT65" s="20"/>
      <c r="NOU65" s="20"/>
      <c r="NOV65" s="20"/>
      <c r="NOW65" s="20"/>
      <c r="NOX65" s="20"/>
      <c r="NOY65" s="20"/>
      <c r="NOZ65" s="20"/>
      <c r="NPA65" s="20"/>
      <c r="NPB65" s="20"/>
      <c r="NPC65" s="20"/>
      <c r="NPD65" s="20"/>
      <c r="NPE65" s="20"/>
      <c r="NPF65" s="20"/>
      <c r="NPG65" s="20"/>
      <c r="NPH65" s="20"/>
      <c r="NPI65" s="20"/>
      <c r="NPJ65" s="20"/>
      <c r="NPK65" s="20"/>
      <c r="NPL65" s="20"/>
      <c r="NPM65" s="20"/>
      <c r="NPN65" s="20"/>
      <c r="NPO65" s="20"/>
      <c r="NPP65" s="20"/>
      <c r="NPQ65" s="20"/>
      <c r="NPR65" s="20"/>
      <c r="NPS65" s="20"/>
      <c r="NPT65" s="20"/>
      <c r="NPU65" s="20"/>
      <c r="NPV65" s="20"/>
      <c r="NPW65" s="20"/>
      <c r="NPX65" s="20"/>
      <c r="NPY65" s="20"/>
      <c r="NPZ65" s="20"/>
      <c r="NQA65" s="20"/>
      <c r="NQB65" s="20"/>
      <c r="NQC65" s="20"/>
      <c r="NQD65" s="20"/>
      <c r="NQE65" s="20"/>
      <c r="NQF65" s="20"/>
      <c r="NQG65" s="20"/>
      <c r="NQH65" s="20"/>
      <c r="NQI65" s="20"/>
      <c r="NQJ65" s="20"/>
      <c r="NQK65" s="20"/>
      <c r="NQL65" s="20"/>
      <c r="NQM65" s="20"/>
      <c r="NQN65" s="20"/>
      <c r="NQO65" s="20"/>
      <c r="NQP65" s="20"/>
      <c r="NQQ65" s="20"/>
      <c r="NQR65" s="20"/>
      <c r="NQS65" s="20"/>
      <c r="NQT65" s="20"/>
      <c r="NQU65" s="20"/>
      <c r="NQV65" s="20"/>
      <c r="NQW65" s="20"/>
      <c r="NQX65" s="20"/>
      <c r="NQY65" s="20"/>
      <c r="NQZ65" s="20"/>
      <c r="NRA65" s="20"/>
      <c r="NRB65" s="20"/>
      <c r="NRC65" s="20"/>
      <c r="NRD65" s="20"/>
      <c r="NRE65" s="20"/>
      <c r="NRF65" s="20"/>
      <c r="NRG65" s="20"/>
      <c r="NRH65" s="20"/>
      <c r="NRI65" s="20"/>
      <c r="NRJ65" s="20"/>
      <c r="NRK65" s="20"/>
      <c r="NRL65" s="20"/>
      <c r="NRM65" s="20"/>
      <c r="NRN65" s="20"/>
      <c r="NRO65" s="20"/>
      <c r="NRP65" s="20"/>
      <c r="NRQ65" s="20"/>
      <c r="NRR65" s="20"/>
      <c r="NRS65" s="20"/>
      <c r="NRT65" s="20"/>
      <c r="NRU65" s="20"/>
      <c r="NRV65" s="20"/>
      <c r="NRW65" s="20"/>
      <c r="NRX65" s="20"/>
      <c r="NRY65" s="20"/>
      <c r="NRZ65" s="20"/>
      <c r="NSA65" s="20"/>
      <c r="NSB65" s="20"/>
      <c r="NSC65" s="20"/>
      <c r="NSD65" s="20"/>
      <c r="NSE65" s="20"/>
      <c r="NSF65" s="20"/>
      <c r="NSG65" s="20"/>
      <c r="NSH65" s="20"/>
      <c r="NSI65" s="20"/>
      <c r="NSJ65" s="20"/>
      <c r="NSK65" s="20"/>
      <c r="NSL65" s="20"/>
      <c r="NSM65" s="20"/>
      <c r="NSN65" s="20"/>
      <c r="NSO65" s="20"/>
      <c r="NSP65" s="20"/>
      <c r="NSQ65" s="20"/>
      <c r="NSR65" s="20"/>
      <c r="NSS65" s="20"/>
      <c r="NST65" s="20"/>
      <c r="NSU65" s="20"/>
      <c r="NSV65" s="20"/>
      <c r="NSW65" s="20"/>
      <c r="NSX65" s="20"/>
      <c r="NSY65" s="20"/>
      <c r="NSZ65" s="20"/>
      <c r="NTA65" s="20"/>
      <c r="NTB65" s="20"/>
      <c r="NTC65" s="20"/>
      <c r="NTD65" s="20"/>
      <c r="NTE65" s="20"/>
      <c r="NTF65" s="20"/>
      <c r="NTG65" s="20"/>
      <c r="NTH65" s="20"/>
      <c r="NTI65" s="20"/>
      <c r="NTJ65" s="20"/>
      <c r="NTK65" s="20"/>
      <c r="NTL65" s="20"/>
      <c r="NTM65" s="20"/>
      <c r="NTN65" s="20"/>
      <c r="NTO65" s="20"/>
      <c r="NTP65" s="20"/>
      <c r="NTQ65" s="20"/>
      <c r="NTR65" s="20"/>
      <c r="NTS65" s="20"/>
      <c r="NTT65" s="20"/>
      <c r="NTU65" s="20"/>
      <c r="NTV65" s="20"/>
      <c r="NTW65" s="20"/>
      <c r="NTX65" s="20"/>
      <c r="NTY65" s="20"/>
      <c r="NTZ65" s="20"/>
      <c r="NUA65" s="20"/>
      <c r="NUB65" s="20"/>
      <c r="NUC65" s="20"/>
      <c r="NUD65" s="20"/>
      <c r="NUE65" s="20"/>
      <c r="NUF65" s="20"/>
      <c r="NUG65" s="20"/>
      <c r="NUH65" s="20"/>
      <c r="NUI65" s="20"/>
      <c r="NUJ65" s="20"/>
      <c r="NUK65" s="20"/>
      <c r="NUL65" s="20"/>
      <c r="NUM65" s="20"/>
      <c r="NUN65" s="20"/>
      <c r="NUO65" s="20"/>
      <c r="NUP65" s="20"/>
      <c r="NUQ65" s="20"/>
      <c r="NUR65" s="20"/>
      <c r="NUS65" s="20"/>
      <c r="NUT65" s="20"/>
      <c r="NUU65" s="20"/>
      <c r="NUV65" s="20"/>
      <c r="NUW65" s="20"/>
      <c r="NUX65" s="20"/>
      <c r="NUY65" s="20"/>
      <c r="NUZ65" s="20"/>
      <c r="NVA65" s="20"/>
      <c r="NVB65" s="20"/>
      <c r="NVC65" s="20"/>
      <c r="NVD65" s="20"/>
      <c r="NVE65" s="20"/>
      <c r="NVF65" s="20"/>
      <c r="NVG65" s="20"/>
      <c r="NVH65" s="20"/>
      <c r="NVI65" s="20"/>
      <c r="NVJ65" s="20"/>
      <c r="NVK65" s="20"/>
      <c r="NVL65" s="20"/>
      <c r="NVM65" s="20"/>
      <c r="NVN65" s="20"/>
      <c r="NVO65" s="20"/>
      <c r="NVP65" s="20"/>
      <c r="NVQ65" s="20"/>
      <c r="NVR65" s="20"/>
      <c r="NVS65" s="20"/>
      <c r="NVT65" s="20"/>
      <c r="NVU65" s="20"/>
      <c r="NVV65" s="20"/>
      <c r="NVW65" s="20"/>
      <c r="NVX65" s="20"/>
      <c r="NVY65" s="20"/>
      <c r="NVZ65" s="20"/>
      <c r="NWA65" s="20"/>
      <c r="NWB65" s="20"/>
      <c r="NWC65" s="20"/>
      <c r="NWD65" s="20"/>
      <c r="NWE65" s="20"/>
      <c r="NWF65" s="20"/>
      <c r="NWG65" s="20"/>
      <c r="NWH65" s="20"/>
      <c r="NWI65" s="20"/>
      <c r="NWJ65" s="20"/>
      <c r="NWK65" s="20"/>
      <c r="NWL65" s="20"/>
      <c r="NWM65" s="20"/>
      <c r="NWN65" s="20"/>
      <c r="NWO65" s="20"/>
      <c r="NWP65" s="20"/>
      <c r="NWQ65" s="20"/>
      <c r="NWR65" s="20"/>
      <c r="NWS65" s="20"/>
      <c r="NWT65" s="20"/>
      <c r="NWU65" s="20"/>
      <c r="NWV65" s="20"/>
      <c r="NWW65" s="20"/>
      <c r="NWX65" s="20"/>
      <c r="NWY65" s="20"/>
      <c r="NWZ65" s="20"/>
      <c r="NXA65" s="20"/>
      <c r="NXB65" s="20"/>
      <c r="NXC65" s="20"/>
      <c r="NXD65" s="20"/>
      <c r="NXE65" s="20"/>
      <c r="NXF65" s="20"/>
      <c r="NXG65" s="20"/>
      <c r="NXH65" s="20"/>
      <c r="NXI65" s="20"/>
      <c r="NXJ65" s="20"/>
      <c r="NXK65" s="20"/>
      <c r="NXL65" s="20"/>
      <c r="NXM65" s="20"/>
      <c r="NXN65" s="20"/>
      <c r="NXO65" s="20"/>
      <c r="NXP65" s="20"/>
      <c r="NXQ65" s="20"/>
      <c r="NXR65" s="20"/>
      <c r="NXS65" s="20"/>
      <c r="NXT65" s="20"/>
      <c r="NXU65" s="20"/>
      <c r="NXV65" s="20"/>
      <c r="NXW65" s="20"/>
      <c r="NXX65" s="20"/>
      <c r="NXY65" s="20"/>
      <c r="NXZ65" s="20"/>
      <c r="NYA65" s="20"/>
      <c r="NYB65" s="20"/>
      <c r="NYC65" s="20"/>
      <c r="NYD65" s="20"/>
      <c r="NYE65" s="20"/>
      <c r="NYF65" s="20"/>
      <c r="NYG65" s="20"/>
      <c r="NYH65" s="20"/>
      <c r="NYI65" s="20"/>
      <c r="NYJ65" s="20"/>
      <c r="NYK65" s="20"/>
      <c r="NYL65" s="20"/>
      <c r="NYM65" s="20"/>
      <c r="NYN65" s="20"/>
      <c r="NYO65" s="20"/>
      <c r="NYP65" s="20"/>
      <c r="NYQ65" s="20"/>
      <c r="NYR65" s="20"/>
      <c r="NYS65" s="20"/>
      <c r="NYT65" s="20"/>
      <c r="NYU65" s="20"/>
      <c r="NYV65" s="20"/>
      <c r="NYW65" s="20"/>
      <c r="NYX65" s="20"/>
      <c r="NYY65" s="20"/>
      <c r="NYZ65" s="20"/>
      <c r="NZA65" s="20"/>
      <c r="NZB65" s="20"/>
      <c r="NZC65" s="20"/>
      <c r="NZD65" s="20"/>
      <c r="NZE65" s="20"/>
      <c r="NZF65" s="20"/>
      <c r="NZG65" s="20"/>
      <c r="NZH65" s="20"/>
      <c r="NZI65" s="20"/>
      <c r="NZJ65" s="20"/>
      <c r="NZK65" s="20"/>
      <c r="NZL65" s="20"/>
      <c r="NZM65" s="20"/>
      <c r="NZN65" s="20"/>
      <c r="NZO65" s="20"/>
      <c r="NZP65" s="20"/>
      <c r="NZQ65" s="20"/>
      <c r="NZR65" s="20"/>
      <c r="NZS65" s="20"/>
      <c r="NZT65" s="20"/>
      <c r="NZU65" s="20"/>
      <c r="NZV65" s="20"/>
      <c r="NZW65" s="20"/>
      <c r="NZX65" s="20"/>
      <c r="NZY65" s="20"/>
      <c r="NZZ65" s="20"/>
      <c r="OAA65" s="20"/>
      <c r="OAB65" s="20"/>
      <c r="OAC65" s="20"/>
      <c r="OAD65" s="20"/>
      <c r="OAE65" s="20"/>
      <c r="OAF65" s="20"/>
      <c r="OAG65" s="20"/>
      <c r="OAH65" s="20"/>
      <c r="OAI65" s="20"/>
      <c r="OAJ65" s="20"/>
      <c r="OAK65" s="20"/>
      <c r="OAL65" s="20"/>
      <c r="OAM65" s="20"/>
      <c r="OAN65" s="20"/>
      <c r="OAO65" s="20"/>
      <c r="OAP65" s="20"/>
      <c r="OAQ65" s="20"/>
      <c r="OAR65" s="20"/>
      <c r="OAS65" s="20"/>
      <c r="OAT65" s="20"/>
      <c r="OAU65" s="20"/>
      <c r="OAV65" s="20"/>
      <c r="OAW65" s="20"/>
      <c r="OAX65" s="20"/>
      <c r="OAY65" s="20"/>
      <c r="OAZ65" s="20"/>
      <c r="OBA65" s="20"/>
      <c r="OBB65" s="20"/>
      <c r="OBC65" s="20"/>
      <c r="OBD65" s="20"/>
      <c r="OBE65" s="20"/>
      <c r="OBF65" s="20"/>
      <c r="OBG65" s="20"/>
      <c r="OBH65" s="20"/>
      <c r="OBI65" s="20"/>
      <c r="OBJ65" s="20"/>
      <c r="OBK65" s="20"/>
      <c r="OBL65" s="20"/>
      <c r="OBM65" s="20"/>
      <c r="OBN65" s="20"/>
      <c r="OBO65" s="20"/>
      <c r="OBP65" s="20"/>
      <c r="OBQ65" s="20"/>
      <c r="OBR65" s="20"/>
      <c r="OBS65" s="20"/>
      <c r="OBT65" s="20"/>
      <c r="OBU65" s="20"/>
      <c r="OBV65" s="20"/>
      <c r="OBW65" s="20"/>
      <c r="OBX65" s="20"/>
      <c r="OBY65" s="20"/>
      <c r="OBZ65" s="20"/>
      <c r="OCA65" s="20"/>
      <c r="OCB65" s="20"/>
      <c r="OCC65" s="20"/>
      <c r="OCD65" s="20"/>
      <c r="OCE65" s="20"/>
      <c r="OCF65" s="20"/>
      <c r="OCG65" s="20"/>
      <c r="OCH65" s="20"/>
      <c r="OCI65" s="20"/>
      <c r="OCJ65" s="20"/>
      <c r="OCK65" s="20"/>
      <c r="OCL65" s="20"/>
      <c r="OCM65" s="20"/>
      <c r="OCN65" s="20"/>
      <c r="OCO65" s="20"/>
      <c r="OCP65" s="20"/>
      <c r="OCQ65" s="20"/>
      <c r="OCR65" s="20"/>
      <c r="OCS65" s="20"/>
      <c r="OCT65" s="20"/>
      <c r="OCU65" s="20"/>
      <c r="OCV65" s="20"/>
      <c r="OCW65" s="20"/>
      <c r="OCX65" s="20"/>
      <c r="OCY65" s="20"/>
      <c r="OCZ65" s="20"/>
      <c r="ODA65" s="20"/>
      <c r="ODB65" s="20"/>
      <c r="ODC65" s="20"/>
      <c r="ODD65" s="20"/>
      <c r="ODE65" s="20"/>
      <c r="ODF65" s="20"/>
      <c r="ODG65" s="20"/>
      <c r="ODH65" s="20"/>
      <c r="ODI65" s="20"/>
      <c r="ODJ65" s="20"/>
      <c r="ODK65" s="20"/>
      <c r="ODL65" s="20"/>
      <c r="ODM65" s="20"/>
      <c r="ODN65" s="20"/>
      <c r="ODO65" s="20"/>
      <c r="ODP65" s="20"/>
      <c r="ODQ65" s="20"/>
      <c r="ODR65" s="20"/>
      <c r="ODS65" s="20"/>
      <c r="ODT65" s="20"/>
      <c r="ODU65" s="20"/>
      <c r="ODV65" s="20"/>
      <c r="ODW65" s="20"/>
      <c r="ODX65" s="20"/>
      <c r="ODY65" s="20"/>
      <c r="ODZ65" s="20"/>
      <c r="OEA65" s="20"/>
      <c r="OEB65" s="20"/>
      <c r="OEC65" s="20"/>
      <c r="OED65" s="20"/>
      <c r="OEE65" s="20"/>
      <c r="OEF65" s="20"/>
      <c r="OEG65" s="20"/>
      <c r="OEH65" s="20"/>
      <c r="OEI65" s="20"/>
      <c r="OEJ65" s="20"/>
      <c r="OEK65" s="20"/>
      <c r="OEL65" s="20"/>
      <c r="OEM65" s="20"/>
      <c r="OEN65" s="20"/>
      <c r="OEO65" s="20"/>
      <c r="OEP65" s="20"/>
      <c r="OEQ65" s="20"/>
      <c r="OER65" s="20"/>
      <c r="OES65" s="20"/>
      <c r="OET65" s="20"/>
      <c r="OEU65" s="20"/>
      <c r="OEV65" s="20"/>
      <c r="OEW65" s="20"/>
      <c r="OEX65" s="20"/>
      <c r="OEY65" s="20"/>
      <c r="OEZ65" s="20"/>
      <c r="OFA65" s="20"/>
      <c r="OFB65" s="20"/>
      <c r="OFC65" s="20"/>
      <c r="OFD65" s="20"/>
      <c r="OFE65" s="20"/>
      <c r="OFF65" s="20"/>
      <c r="OFG65" s="20"/>
      <c r="OFH65" s="20"/>
      <c r="OFI65" s="20"/>
      <c r="OFJ65" s="20"/>
      <c r="OFK65" s="20"/>
      <c r="OFL65" s="20"/>
      <c r="OFM65" s="20"/>
      <c r="OFN65" s="20"/>
      <c r="OFO65" s="20"/>
      <c r="OFP65" s="20"/>
      <c r="OFQ65" s="20"/>
      <c r="OFR65" s="20"/>
      <c r="OFS65" s="20"/>
      <c r="OFT65" s="20"/>
      <c r="OFU65" s="20"/>
      <c r="OFV65" s="20"/>
      <c r="OFW65" s="20"/>
      <c r="OFX65" s="20"/>
      <c r="OFY65" s="20"/>
      <c r="OFZ65" s="20"/>
      <c r="OGA65" s="20"/>
      <c r="OGB65" s="20"/>
      <c r="OGC65" s="20"/>
      <c r="OGD65" s="20"/>
      <c r="OGE65" s="20"/>
      <c r="OGF65" s="20"/>
      <c r="OGG65" s="20"/>
      <c r="OGH65" s="20"/>
      <c r="OGI65" s="20"/>
      <c r="OGJ65" s="20"/>
      <c r="OGK65" s="20"/>
      <c r="OGL65" s="20"/>
      <c r="OGM65" s="20"/>
      <c r="OGN65" s="20"/>
      <c r="OGO65" s="20"/>
      <c r="OGP65" s="20"/>
      <c r="OGQ65" s="20"/>
      <c r="OGR65" s="20"/>
      <c r="OGS65" s="20"/>
      <c r="OGT65" s="20"/>
      <c r="OGU65" s="20"/>
      <c r="OGV65" s="20"/>
      <c r="OGW65" s="20"/>
      <c r="OGX65" s="20"/>
      <c r="OGY65" s="20"/>
      <c r="OGZ65" s="20"/>
      <c r="OHA65" s="20"/>
      <c r="OHB65" s="20"/>
      <c r="OHC65" s="20"/>
      <c r="OHD65" s="20"/>
      <c r="OHE65" s="20"/>
      <c r="OHF65" s="20"/>
      <c r="OHG65" s="20"/>
      <c r="OHH65" s="20"/>
      <c r="OHI65" s="20"/>
      <c r="OHJ65" s="20"/>
      <c r="OHK65" s="20"/>
      <c r="OHL65" s="20"/>
      <c r="OHM65" s="20"/>
      <c r="OHN65" s="20"/>
      <c r="OHO65" s="20"/>
      <c r="OHP65" s="20"/>
      <c r="OHQ65" s="20"/>
      <c r="OHR65" s="20"/>
      <c r="OHS65" s="20"/>
      <c r="OHT65" s="20"/>
      <c r="OHU65" s="20"/>
      <c r="OHV65" s="20"/>
      <c r="OHW65" s="20"/>
      <c r="OHX65" s="20"/>
      <c r="OHY65" s="20"/>
      <c r="OHZ65" s="20"/>
      <c r="OIA65" s="20"/>
      <c r="OIB65" s="20"/>
      <c r="OIC65" s="20"/>
      <c r="OID65" s="20"/>
      <c r="OIE65" s="20"/>
      <c r="OIF65" s="20"/>
      <c r="OIG65" s="20"/>
      <c r="OIH65" s="20"/>
      <c r="OII65" s="20"/>
      <c r="OIJ65" s="20"/>
      <c r="OIK65" s="20"/>
      <c r="OIL65" s="20"/>
      <c r="OIM65" s="20"/>
      <c r="OIN65" s="20"/>
      <c r="OIO65" s="20"/>
      <c r="OIP65" s="20"/>
      <c r="OIQ65" s="20"/>
      <c r="OIR65" s="20"/>
      <c r="OIS65" s="20"/>
      <c r="OIT65" s="20"/>
      <c r="OIU65" s="20"/>
      <c r="OIV65" s="20"/>
      <c r="OIW65" s="20"/>
      <c r="OIX65" s="20"/>
      <c r="OIY65" s="20"/>
      <c r="OIZ65" s="20"/>
      <c r="OJA65" s="20"/>
      <c r="OJB65" s="20"/>
      <c r="OJC65" s="20"/>
      <c r="OJD65" s="20"/>
      <c r="OJE65" s="20"/>
      <c r="OJF65" s="20"/>
      <c r="OJG65" s="20"/>
      <c r="OJH65" s="20"/>
      <c r="OJI65" s="20"/>
      <c r="OJJ65" s="20"/>
      <c r="OJK65" s="20"/>
      <c r="OJL65" s="20"/>
      <c r="OJM65" s="20"/>
      <c r="OJN65" s="20"/>
      <c r="OJO65" s="20"/>
      <c r="OJP65" s="20"/>
      <c r="OJQ65" s="20"/>
      <c r="OJR65" s="20"/>
      <c r="OJS65" s="20"/>
      <c r="OJT65" s="20"/>
      <c r="OJU65" s="20"/>
      <c r="OJV65" s="20"/>
      <c r="OJW65" s="20"/>
      <c r="OJX65" s="20"/>
      <c r="OJY65" s="20"/>
      <c r="OJZ65" s="20"/>
      <c r="OKA65" s="20"/>
      <c r="OKB65" s="20"/>
      <c r="OKC65" s="20"/>
      <c r="OKD65" s="20"/>
      <c r="OKE65" s="20"/>
      <c r="OKF65" s="20"/>
      <c r="OKG65" s="20"/>
      <c r="OKH65" s="20"/>
      <c r="OKI65" s="20"/>
      <c r="OKJ65" s="20"/>
      <c r="OKK65" s="20"/>
      <c r="OKL65" s="20"/>
      <c r="OKM65" s="20"/>
      <c r="OKN65" s="20"/>
      <c r="OKO65" s="20"/>
      <c r="OKP65" s="20"/>
      <c r="OKQ65" s="20"/>
      <c r="OKR65" s="20"/>
      <c r="OKS65" s="20"/>
      <c r="OKT65" s="20"/>
      <c r="OKU65" s="20"/>
      <c r="OKV65" s="20"/>
      <c r="OKW65" s="20"/>
      <c r="OKX65" s="20"/>
      <c r="OKY65" s="20"/>
      <c r="OKZ65" s="20"/>
      <c r="OLA65" s="20"/>
      <c r="OLB65" s="20"/>
      <c r="OLC65" s="20"/>
      <c r="OLD65" s="20"/>
      <c r="OLE65" s="20"/>
      <c r="OLF65" s="20"/>
      <c r="OLG65" s="20"/>
      <c r="OLH65" s="20"/>
      <c r="OLI65" s="20"/>
      <c r="OLJ65" s="20"/>
      <c r="OLK65" s="20"/>
      <c r="OLL65" s="20"/>
      <c r="OLM65" s="20"/>
      <c r="OLN65" s="20"/>
      <c r="OLO65" s="20"/>
      <c r="OLP65" s="20"/>
      <c r="OLQ65" s="20"/>
      <c r="OLR65" s="20"/>
      <c r="OLS65" s="20"/>
      <c r="OLT65" s="20"/>
      <c r="OLU65" s="20"/>
      <c r="OLV65" s="20"/>
      <c r="OLW65" s="20"/>
      <c r="OLX65" s="20"/>
      <c r="OLY65" s="20"/>
      <c r="OLZ65" s="20"/>
      <c r="OMA65" s="20"/>
      <c r="OMB65" s="20"/>
      <c r="OMC65" s="20"/>
      <c r="OMD65" s="20"/>
      <c r="OME65" s="20"/>
      <c r="OMF65" s="20"/>
      <c r="OMG65" s="20"/>
      <c r="OMH65" s="20"/>
      <c r="OMI65" s="20"/>
      <c r="OMJ65" s="20"/>
      <c r="OMK65" s="20"/>
      <c r="OML65" s="20"/>
      <c r="OMM65" s="20"/>
      <c r="OMN65" s="20"/>
      <c r="OMO65" s="20"/>
      <c r="OMP65" s="20"/>
      <c r="OMQ65" s="20"/>
      <c r="OMR65" s="20"/>
      <c r="OMS65" s="20"/>
      <c r="OMT65" s="20"/>
      <c r="OMU65" s="20"/>
      <c r="OMV65" s="20"/>
      <c r="OMW65" s="20"/>
      <c r="OMX65" s="20"/>
      <c r="OMY65" s="20"/>
      <c r="OMZ65" s="20"/>
      <c r="ONA65" s="20"/>
      <c r="ONB65" s="20"/>
      <c r="ONC65" s="20"/>
      <c r="OND65" s="20"/>
      <c r="ONE65" s="20"/>
      <c r="ONF65" s="20"/>
      <c r="ONG65" s="20"/>
      <c r="ONH65" s="20"/>
      <c r="ONI65" s="20"/>
      <c r="ONJ65" s="20"/>
      <c r="ONK65" s="20"/>
      <c r="ONL65" s="20"/>
      <c r="ONM65" s="20"/>
      <c r="ONN65" s="20"/>
      <c r="ONO65" s="20"/>
      <c r="ONP65" s="20"/>
      <c r="ONQ65" s="20"/>
      <c r="ONR65" s="20"/>
      <c r="ONS65" s="20"/>
      <c r="ONT65" s="20"/>
      <c r="ONU65" s="20"/>
      <c r="ONV65" s="20"/>
      <c r="ONW65" s="20"/>
      <c r="ONX65" s="20"/>
      <c r="ONY65" s="20"/>
      <c r="ONZ65" s="20"/>
      <c r="OOA65" s="20"/>
      <c r="OOB65" s="20"/>
      <c r="OOC65" s="20"/>
      <c r="OOD65" s="20"/>
      <c r="OOE65" s="20"/>
      <c r="OOF65" s="20"/>
      <c r="OOG65" s="20"/>
      <c r="OOH65" s="20"/>
      <c r="OOI65" s="20"/>
      <c r="OOJ65" s="20"/>
      <c r="OOK65" s="20"/>
      <c r="OOL65" s="20"/>
      <c r="OOM65" s="20"/>
      <c r="OON65" s="20"/>
      <c r="OOO65" s="20"/>
      <c r="OOP65" s="20"/>
      <c r="OOQ65" s="20"/>
      <c r="OOR65" s="20"/>
      <c r="OOS65" s="20"/>
      <c r="OOT65" s="20"/>
      <c r="OOU65" s="20"/>
      <c r="OOV65" s="20"/>
      <c r="OOW65" s="20"/>
      <c r="OOX65" s="20"/>
      <c r="OOY65" s="20"/>
      <c r="OOZ65" s="20"/>
      <c r="OPA65" s="20"/>
      <c r="OPB65" s="20"/>
      <c r="OPC65" s="20"/>
      <c r="OPD65" s="20"/>
      <c r="OPE65" s="20"/>
      <c r="OPF65" s="20"/>
      <c r="OPG65" s="20"/>
      <c r="OPH65" s="20"/>
      <c r="OPI65" s="20"/>
      <c r="OPJ65" s="20"/>
      <c r="OPK65" s="20"/>
      <c r="OPL65" s="20"/>
      <c r="OPM65" s="20"/>
      <c r="OPN65" s="20"/>
      <c r="OPO65" s="20"/>
      <c r="OPP65" s="20"/>
      <c r="OPQ65" s="20"/>
      <c r="OPR65" s="20"/>
      <c r="OPS65" s="20"/>
      <c r="OPT65" s="20"/>
      <c r="OPU65" s="20"/>
      <c r="OPV65" s="20"/>
      <c r="OPW65" s="20"/>
      <c r="OPX65" s="20"/>
      <c r="OPY65" s="20"/>
      <c r="OPZ65" s="20"/>
      <c r="OQA65" s="20"/>
      <c r="OQB65" s="20"/>
      <c r="OQC65" s="20"/>
      <c r="OQD65" s="20"/>
      <c r="OQE65" s="20"/>
      <c r="OQF65" s="20"/>
      <c r="OQG65" s="20"/>
      <c r="OQH65" s="20"/>
      <c r="OQI65" s="20"/>
      <c r="OQJ65" s="20"/>
      <c r="OQK65" s="20"/>
      <c r="OQL65" s="20"/>
      <c r="OQM65" s="20"/>
      <c r="OQN65" s="20"/>
      <c r="OQO65" s="20"/>
      <c r="OQP65" s="20"/>
      <c r="OQQ65" s="20"/>
      <c r="OQR65" s="20"/>
      <c r="OQS65" s="20"/>
      <c r="OQT65" s="20"/>
      <c r="OQU65" s="20"/>
      <c r="OQV65" s="20"/>
      <c r="OQW65" s="20"/>
      <c r="OQX65" s="20"/>
      <c r="OQY65" s="20"/>
      <c r="OQZ65" s="20"/>
      <c r="ORA65" s="20"/>
      <c r="ORB65" s="20"/>
      <c r="ORC65" s="20"/>
      <c r="ORD65" s="20"/>
      <c r="ORE65" s="20"/>
      <c r="ORF65" s="20"/>
      <c r="ORG65" s="20"/>
      <c r="ORH65" s="20"/>
      <c r="ORI65" s="20"/>
      <c r="ORJ65" s="20"/>
      <c r="ORK65" s="20"/>
      <c r="ORL65" s="20"/>
      <c r="ORM65" s="20"/>
      <c r="ORN65" s="20"/>
      <c r="ORO65" s="20"/>
      <c r="ORP65" s="20"/>
      <c r="ORQ65" s="20"/>
      <c r="ORR65" s="20"/>
      <c r="ORS65" s="20"/>
      <c r="ORT65" s="20"/>
      <c r="ORU65" s="20"/>
      <c r="ORV65" s="20"/>
      <c r="ORW65" s="20"/>
      <c r="ORX65" s="20"/>
      <c r="ORY65" s="20"/>
      <c r="ORZ65" s="20"/>
      <c r="OSA65" s="20"/>
      <c r="OSB65" s="20"/>
      <c r="OSC65" s="20"/>
      <c r="OSD65" s="20"/>
      <c r="OSE65" s="20"/>
      <c r="OSF65" s="20"/>
      <c r="OSG65" s="20"/>
      <c r="OSH65" s="20"/>
      <c r="OSI65" s="20"/>
      <c r="OSJ65" s="20"/>
      <c r="OSK65" s="20"/>
      <c r="OSL65" s="20"/>
      <c r="OSM65" s="20"/>
      <c r="OSN65" s="20"/>
      <c r="OSO65" s="20"/>
      <c r="OSP65" s="20"/>
      <c r="OSQ65" s="20"/>
      <c r="OSR65" s="20"/>
      <c r="OSS65" s="20"/>
      <c r="OST65" s="20"/>
      <c r="OSU65" s="20"/>
      <c r="OSV65" s="20"/>
      <c r="OSW65" s="20"/>
      <c r="OSX65" s="20"/>
      <c r="OSY65" s="20"/>
      <c r="OSZ65" s="20"/>
      <c r="OTA65" s="20"/>
      <c r="OTB65" s="20"/>
      <c r="OTC65" s="20"/>
      <c r="OTD65" s="20"/>
      <c r="OTE65" s="20"/>
      <c r="OTF65" s="20"/>
      <c r="OTG65" s="20"/>
      <c r="OTH65" s="20"/>
      <c r="OTI65" s="20"/>
      <c r="OTJ65" s="20"/>
      <c r="OTK65" s="20"/>
      <c r="OTL65" s="20"/>
      <c r="OTM65" s="20"/>
      <c r="OTN65" s="20"/>
      <c r="OTO65" s="20"/>
      <c r="OTP65" s="20"/>
      <c r="OTQ65" s="20"/>
      <c r="OTR65" s="20"/>
      <c r="OTS65" s="20"/>
      <c r="OTT65" s="20"/>
      <c r="OTU65" s="20"/>
      <c r="OTV65" s="20"/>
      <c r="OTW65" s="20"/>
      <c r="OTX65" s="20"/>
      <c r="OTY65" s="20"/>
      <c r="OTZ65" s="20"/>
      <c r="OUA65" s="20"/>
      <c r="OUB65" s="20"/>
      <c r="OUC65" s="20"/>
      <c r="OUD65" s="20"/>
      <c r="OUE65" s="20"/>
      <c r="OUF65" s="20"/>
      <c r="OUG65" s="20"/>
      <c r="OUH65" s="20"/>
      <c r="OUI65" s="20"/>
      <c r="OUJ65" s="20"/>
      <c r="OUK65" s="20"/>
      <c r="OUL65" s="20"/>
      <c r="OUM65" s="20"/>
      <c r="OUN65" s="20"/>
      <c r="OUO65" s="20"/>
      <c r="OUP65" s="20"/>
      <c r="OUQ65" s="20"/>
      <c r="OUR65" s="20"/>
      <c r="OUS65" s="20"/>
      <c r="OUT65" s="20"/>
      <c r="OUU65" s="20"/>
      <c r="OUV65" s="20"/>
      <c r="OUW65" s="20"/>
      <c r="OUX65" s="20"/>
      <c r="OUY65" s="20"/>
      <c r="OUZ65" s="20"/>
      <c r="OVA65" s="20"/>
      <c r="OVB65" s="20"/>
      <c r="OVC65" s="20"/>
      <c r="OVD65" s="20"/>
      <c r="OVE65" s="20"/>
      <c r="OVF65" s="20"/>
      <c r="OVG65" s="20"/>
      <c r="OVH65" s="20"/>
      <c r="OVI65" s="20"/>
      <c r="OVJ65" s="20"/>
      <c r="OVK65" s="20"/>
      <c r="OVL65" s="20"/>
      <c r="OVM65" s="20"/>
      <c r="OVN65" s="20"/>
      <c r="OVO65" s="20"/>
      <c r="OVP65" s="20"/>
      <c r="OVQ65" s="20"/>
      <c r="OVR65" s="20"/>
      <c r="OVS65" s="20"/>
      <c r="OVT65" s="20"/>
      <c r="OVU65" s="20"/>
      <c r="OVV65" s="20"/>
      <c r="OVW65" s="20"/>
      <c r="OVX65" s="20"/>
      <c r="OVY65" s="20"/>
      <c r="OVZ65" s="20"/>
      <c r="OWA65" s="20"/>
      <c r="OWB65" s="20"/>
      <c r="OWC65" s="20"/>
      <c r="OWD65" s="20"/>
      <c r="OWE65" s="20"/>
      <c r="OWF65" s="20"/>
      <c r="OWG65" s="20"/>
      <c r="OWH65" s="20"/>
      <c r="OWI65" s="20"/>
      <c r="OWJ65" s="20"/>
      <c r="OWK65" s="20"/>
      <c r="OWL65" s="20"/>
      <c r="OWM65" s="20"/>
      <c r="OWN65" s="20"/>
      <c r="OWO65" s="20"/>
      <c r="OWP65" s="20"/>
      <c r="OWQ65" s="20"/>
      <c r="OWR65" s="20"/>
      <c r="OWS65" s="20"/>
      <c r="OWT65" s="20"/>
      <c r="OWU65" s="20"/>
      <c r="OWV65" s="20"/>
      <c r="OWW65" s="20"/>
      <c r="OWX65" s="20"/>
      <c r="OWY65" s="20"/>
      <c r="OWZ65" s="20"/>
      <c r="OXA65" s="20"/>
      <c r="OXB65" s="20"/>
      <c r="OXC65" s="20"/>
      <c r="OXD65" s="20"/>
      <c r="OXE65" s="20"/>
      <c r="OXF65" s="20"/>
      <c r="OXG65" s="20"/>
      <c r="OXH65" s="20"/>
      <c r="OXI65" s="20"/>
      <c r="OXJ65" s="20"/>
      <c r="OXK65" s="20"/>
      <c r="OXL65" s="20"/>
      <c r="OXM65" s="20"/>
      <c r="OXN65" s="20"/>
      <c r="OXO65" s="20"/>
      <c r="OXP65" s="20"/>
      <c r="OXQ65" s="20"/>
      <c r="OXR65" s="20"/>
      <c r="OXS65" s="20"/>
      <c r="OXT65" s="20"/>
      <c r="OXU65" s="20"/>
      <c r="OXV65" s="20"/>
      <c r="OXW65" s="20"/>
      <c r="OXX65" s="20"/>
      <c r="OXY65" s="20"/>
      <c r="OXZ65" s="20"/>
      <c r="OYA65" s="20"/>
      <c r="OYB65" s="20"/>
      <c r="OYC65" s="20"/>
      <c r="OYD65" s="20"/>
      <c r="OYE65" s="20"/>
      <c r="OYF65" s="20"/>
      <c r="OYG65" s="20"/>
      <c r="OYH65" s="20"/>
      <c r="OYI65" s="20"/>
      <c r="OYJ65" s="20"/>
      <c r="OYK65" s="20"/>
      <c r="OYL65" s="20"/>
      <c r="OYM65" s="20"/>
      <c r="OYN65" s="20"/>
      <c r="OYO65" s="20"/>
      <c r="OYP65" s="20"/>
      <c r="OYQ65" s="20"/>
      <c r="OYR65" s="20"/>
      <c r="OYS65" s="20"/>
      <c r="OYT65" s="20"/>
      <c r="OYU65" s="20"/>
      <c r="OYV65" s="20"/>
      <c r="OYW65" s="20"/>
      <c r="OYX65" s="20"/>
      <c r="OYY65" s="20"/>
      <c r="OYZ65" s="20"/>
      <c r="OZA65" s="20"/>
      <c r="OZB65" s="20"/>
      <c r="OZC65" s="20"/>
      <c r="OZD65" s="20"/>
      <c r="OZE65" s="20"/>
      <c r="OZF65" s="20"/>
      <c r="OZG65" s="20"/>
      <c r="OZH65" s="20"/>
      <c r="OZI65" s="20"/>
      <c r="OZJ65" s="20"/>
      <c r="OZK65" s="20"/>
      <c r="OZL65" s="20"/>
      <c r="OZM65" s="20"/>
      <c r="OZN65" s="20"/>
      <c r="OZO65" s="20"/>
      <c r="OZP65" s="20"/>
      <c r="OZQ65" s="20"/>
      <c r="OZR65" s="20"/>
      <c r="OZS65" s="20"/>
      <c r="OZT65" s="20"/>
      <c r="OZU65" s="20"/>
      <c r="OZV65" s="20"/>
      <c r="OZW65" s="20"/>
      <c r="OZX65" s="20"/>
      <c r="OZY65" s="20"/>
      <c r="OZZ65" s="20"/>
      <c r="PAA65" s="20"/>
      <c r="PAB65" s="20"/>
      <c r="PAC65" s="20"/>
      <c r="PAD65" s="20"/>
      <c r="PAE65" s="20"/>
      <c r="PAF65" s="20"/>
      <c r="PAG65" s="20"/>
      <c r="PAH65" s="20"/>
      <c r="PAI65" s="20"/>
      <c r="PAJ65" s="20"/>
      <c r="PAK65" s="20"/>
      <c r="PAL65" s="20"/>
      <c r="PAM65" s="20"/>
      <c r="PAN65" s="20"/>
      <c r="PAO65" s="20"/>
      <c r="PAP65" s="20"/>
      <c r="PAQ65" s="20"/>
      <c r="PAR65" s="20"/>
      <c r="PAS65" s="20"/>
      <c r="PAT65" s="20"/>
      <c r="PAU65" s="20"/>
      <c r="PAV65" s="20"/>
      <c r="PAW65" s="20"/>
      <c r="PAX65" s="20"/>
      <c r="PAY65" s="20"/>
      <c r="PAZ65" s="20"/>
      <c r="PBA65" s="20"/>
      <c r="PBB65" s="20"/>
      <c r="PBC65" s="20"/>
      <c r="PBD65" s="20"/>
      <c r="PBE65" s="20"/>
      <c r="PBF65" s="20"/>
      <c r="PBG65" s="20"/>
      <c r="PBH65" s="20"/>
      <c r="PBI65" s="20"/>
      <c r="PBJ65" s="20"/>
      <c r="PBK65" s="20"/>
      <c r="PBL65" s="20"/>
      <c r="PBM65" s="20"/>
      <c r="PBN65" s="20"/>
      <c r="PBO65" s="20"/>
      <c r="PBP65" s="20"/>
      <c r="PBQ65" s="20"/>
      <c r="PBR65" s="20"/>
      <c r="PBS65" s="20"/>
      <c r="PBT65" s="20"/>
      <c r="PBU65" s="20"/>
      <c r="PBV65" s="20"/>
      <c r="PBW65" s="20"/>
      <c r="PBX65" s="20"/>
      <c r="PBY65" s="20"/>
      <c r="PBZ65" s="20"/>
      <c r="PCA65" s="20"/>
      <c r="PCB65" s="20"/>
      <c r="PCC65" s="20"/>
      <c r="PCD65" s="20"/>
      <c r="PCE65" s="20"/>
      <c r="PCF65" s="20"/>
      <c r="PCG65" s="20"/>
      <c r="PCH65" s="20"/>
      <c r="PCI65" s="20"/>
      <c r="PCJ65" s="20"/>
      <c r="PCK65" s="20"/>
      <c r="PCL65" s="20"/>
      <c r="PCM65" s="20"/>
      <c r="PCN65" s="20"/>
      <c r="PCO65" s="20"/>
      <c r="PCP65" s="20"/>
      <c r="PCQ65" s="20"/>
      <c r="PCR65" s="20"/>
      <c r="PCS65" s="20"/>
      <c r="PCT65" s="20"/>
      <c r="PCU65" s="20"/>
      <c r="PCV65" s="20"/>
      <c r="PCW65" s="20"/>
      <c r="PCX65" s="20"/>
      <c r="PCY65" s="20"/>
      <c r="PCZ65" s="20"/>
      <c r="PDA65" s="20"/>
      <c r="PDB65" s="20"/>
      <c r="PDC65" s="20"/>
      <c r="PDD65" s="20"/>
      <c r="PDE65" s="20"/>
      <c r="PDF65" s="20"/>
      <c r="PDG65" s="20"/>
      <c r="PDH65" s="20"/>
      <c r="PDI65" s="20"/>
      <c r="PDJ65" s="20"/>
      <c r="PDK65" s="20"/>
      <c r="PDL65" s="20"/>
      <c r="PDM65" s="20"/>
      <c r="PDN65" s="20"/>
      <c r="PDO65" s="20"/>
      <c r="PDP65" s="20"/>
      <c r="PDQ65" s="20"/>
      <c r="PDR65" s="20"/>
      <c r="PDS65" s="20"/>
      <c r="PDT65" s="20"/>
      <c r="PDU65" s="20"/>
      <c r="PDV65" s="20"/>
      <c r="PDW65" s="20"/>
      <c r="PDX65" s="20"/>
      <c r="PDY65" s="20"/>
      <c r="PDZ65" s="20"/>
      <c r="PEA65" s="20"/>
      <c r="PEB65" s="20"/>
      <c r="PEC65" s="20"/>
      <c r="PED65" s="20"/>
      <c r="PEE65" s="20"/>
      <c r="PEF65" s="20"/>
      <c r="PEG65" s="20"/>
      <c r="PEH65" s="20"/>
      <c r="PEI65" s="20"/>
      <c r="PEJ65" s="20"/>
      <c r="PEK65" s="20"/>
      <c r="PEL65" s="20"/>
      <c r="PEM65" s="20"/>
      <c r="PEN65" s="20"/>
      <c r="PEO65" s="20"/>
      <c r="PEP65" s="20"/>
      <c r="PEQ65" s="20"/>
      <c r="PER65" s="20"/>
      <c r="PES65" s="20"/>
      <c r="PET65" s="20"/>
      <c r="PEU65" s="20"/>
      <c r="PEV65" s="20"/>
      <c r="PEW65" s="20"/>
      <c r="PEX65" s="20"/>
      <c r="PEY65" s="20"/>
      <c r="PEZ65" s="20"/>
      <c r="PFA65" s="20"/>
      <c r="PFB65" s="20"/>
      <c r="PFC65" s="20"/>
      <c r="PFD65" s="20"/>
      <c r="PFE65" s="20"/>
      <c r="PFF65" s="20"/>
      <c r="PFG65" s="20"/>
      <c r="PFH65" s="20"/>
      <c r="PFI65" s="20"/>
      <c r="PFJ65" s="20"/>
      <c r="PFK65" s="20"/>
      <c r="PFL65" s="20"/>
      <c r="PFM65" s="20"/>
      <c r="PFN65" s="20"/>
      <c r="PFO65" s="20"/>
      <c r="PFP65" s="20"/>
      <c r="PFQ65" s="20"/>
      <c r="PFR65" s="20"/>
      <c r="PFS65" s="20"/>
      <c r="PFT65" s="20"/>
      <c r="PFU65" s="20"/>
      <c r="PFV65" s="20"/>
      <c r="PFW65" s="20"/>
      <c r="PFX65" s="20"/>
      <c r="PFY65" s="20"/>
      <c r="PFZ65" s="20"/>
      <c r="PGA65" s="20"/>
      <c r="PGB65" s="20"/>
      <c r="PGC65" s="20"/>
      <c r="PGD65" s="20"/>
      <c r="PGE65" s="20"/>
      <c r="PGF65" s="20"/>
      <c r="PGG65" s="20"/>
      <c r="PGH65" s="20"/>
      <c r="PGI65" s="20"/>
      <c r="PGJ65" s="20"/>
      <c r="PGK65" s="20"/>
      <c r="PGL65" s="20"/>
      <c r="PGM65" s="20"/>
      <c r="PGN65" s="20"/>
      <c r="PGO65" s="20"/>
      <c r="PGP65" s="20"/>
      <c r="PGQ65" s="20"/>
      <c r="PGR65" s="20"/>
      <c r="PGS65" s="20"/>
      <c r="PGT65" s="20"/>
      <c r="PGU65" s="20"/>
      <c r="PGV65" s="20"/>
      <c r="PGW65" s="20"/>
      <c r="PGX65" s="20"/>
      <c r="PGY65" s="20"/>
      <c r="PGZ65" s="20"/>
      <c r="PHA65" s="20"/>
      <c r="PHB65" s="20"/>
      <c r="PHC65" s="20"/>
      <c r="PHD65" s="20"/>
      <c r="PHE65" s="20"/>
      <c r="PHF65" s="20"/>
      <c r="PHG65" s="20"/>
      <c r="PHH65" s="20"/>
      <c r="PHI65" s="20"/>
      <c r="PHJ65" s="20"/>
      <c r="PHK65" s="20"/>
      <c r="PHL65" s="20"/>
      <c r="PHM65" s="20"/>
      <c r="PHN65" s="20"/>
      <c r="PHO65" s="20"/>
      <c r="PHP65" s="20"/>
      <c r="PHQ65" s="20"/>
      <c r="PHR65" s="20"/>
      <c r="PHS65" s="20"/>
      <c r="PHT65" s="20"/>
      <c r="PHU65" s="20"/>
      <c r="PHV65" s="20"/>
      <c r="PHW65" s="20"/>
      <c r="PHX65" s="20"/>
      <c r="PHY65" s="20"/>
      <c r="PHZ65" s="20"/>
      <c r="PIA65" s="20"/>
      <c r="PIB65" s="20"/>
      <c r="PIC65" s="20"/>
      <c r="PID65" s="20"/>
      <c r="PIE65" s="20"/>
      <c r="PIF65" s="20"/>
      <c r="PIG65" s="20"/>
      <c r="PIH65" s="20"/>
      <c r="PII65" s="20"/>
      <c r="PIJ65" s="20"/>
      <c r="PIK65" s="20"/>
      <c r="PIL65" s="20"/>
      <c r="PIM65" s="20"/>
      <c r="PIN65" s="20"/>
      <c r="PIO65" s="20"/>
      <c r="PIP65" s="20"/>
      <c r="PIQ65" s="20"/>
      <c r="PIR65" s="20"/>
      <c r="PIS65" s="20"/>
      <c r="PIT65" s="20"/>
      <c r="PIU65" s="20"/>
      <c r="PIV65" s="20"/>
      <c r="PIW65" s="20"/>
      <c r="PIX65" s="20"/>
      <c r="PIY65" s="20"/>
      <c r="PIZ65" s="20"/>
      <c r="PJA65" s="20"/>
      <c r="PJB65" s="20"/>
      <c r="PJC65" s="20"/>
      <c r="PJD65" s="20"/>
      <c r="PJE65" s="20"/>
      <c r="PJF65" s="20"/>
      <c r="PJG65" s="20"/>
      <c r="PJH65" s="20"/>
      <c r="PJI65" s="20"/>
      <c r="PJJ65" s="20"/>
      <c r="PJK65" s="20"/>
      <c r="PJL65" s="20"/>
      <c r="PJM65" s="20"/>
      <c r="PJN65" s="20"/>
      <c r="PJO65" s="20"/>
      <c r="PJP65" s="20"/>
      <c r="PJQ65" s="20"/>
      <c r="PJR65" s="20"/>
      <c r="PJS65" s="20"/>
      <c r="PJT65" s="20"/>
      <c r="PJU65" s="20"/>
      <c r="PJV65" s="20"/>
      <c r="PJW65" s="20"/>
      <c r="PJX65" s="20"/>
      <c r="PJY65" s="20"/>
      <c r="PJZ65" s="20"/>
      <c r="PKA65" s="20"/>
      <c r="PKB65" s="20"/>
      <c r="PKC65" s="20"/>
      <c r="PKD65" s="20"/>
      <c r="PKE65" s="20"/>
      <c r="PKF65" s="20"/>
      <c r="PKG65" s="20"/>
      <c r="PKH65" s="20"/>
      <c r="PKI65" s="20"/>
      <c r="PKJ65" s="20"/>
      <c r="PKK65" s="20"/>
      <c r="PKL65" s="20"/>
      <c r="PKM65" s="20"/>
      <c r="PKN65" s="20"/>
      <c r="PKO65" s="20"/>
      <c r="PKP65" s="20"/>
      <c r="PKQ65" s="20"/>
      <c r="PKR65" s="20"/>
      <c r="PKS65" s="20"/>
      <c r="PKT65" s="20"/>
      <c r="PKU65" s="20"/>
      <c r="PKV65" s="20"/>
      <c r="PKW65" s="20"/>
      <c r="PKX65" s="20"/>
      <c r="PKY65" s="20"/>
      <c r="PKZ65" s="20"/>
      <c r="PLA65" s="20"/>
      <c r="PLB65" s="20"/>
      <c r="PLC65" s="20"/>
      <c r="PLD65" s="20"/>
      <c r="PLE65" s="20"/>
      <c r="PLF65" s="20"/>
      <c r="PLG65" s="20"/>
      <c r="PLH65" s="20"/>
      <c r="PLI65" s="20"/>
      <c r="PLJ65" s="20"/>
      <c r="PLK65" s="20"/>
      <c r="PLL65" s="20"/>
      <c r="PLM65" s="20"/>
      <c r="PLN65" s="20"/>
      <c r="PLO65" s="20"/>
      <c r="PLP65" s="20"/>
      <c r="PLQ65" s="20"/>
      <c r="PLR65" s="20"/>
      <c r="PLS65" s="20"/>
      <c r="PLT65" s="20"/>
      <c r="PLU65" s="20"/>
      <c r="PLV65" s="20"/>
      <c r="PLW65" s="20"/>
      <c r="PLX65" s="20"/>
      <c r="PLY65" s="20"/>
      <c r="PLZ65" s="20"/>
      <c r="PMA65" s="20"/>
      <c r="PMB65" s="20"/>
      <c r="PMC65" s="20"/>
      <c r="PMD65" s="20"/>
      <c r="PME65" s="20"/>
      <c r="PMF65" s="20"/>
      <c r="PMG65" s="20"/>
      <c r="PMH65" s="20"/>
      <c r="PMI65" s="20"/>
      <c r="PMJ65" s="20"/>
      <c r="PMK65" s="20"/>
      <c r="PML65" s="20"/>
      <c r="PMM65" s="20"/>
      <c r="PMN65" s="20"/>
      <c r="PMO65" s="20"/>
      <c r="PMP65" s="20"/>
      <c r="PMQ65" s="20"/>
      <c r="PMR65" s="20"/>
      <c r="PMS65" s="20"/>
      <c r="PMT65" s="20"/>
      <c r="PMU65" s="20"/>
      <c r="PMV65" s="20"/>
      <c r="PMW65" s="20"/>
      <c r="PMX65" s="20"/>
      <c r="PMY65" s="20"/>
      <c r="PMZ65" s="20"/>
      <c r="PNA65" s="20"/>
      <c r="PNB65" s="20"/>
      <c r="PNC65" s="20"/>
      <c r="PND65" s="20"/>
      <c r="PNE65" s="20"/>
      <c r="PNF65" s="20"/>
      <c r="PNG65" s="20"/>
      <c r="PNH65" s="20"/>
      <c r="PNI65" s="20"/>
      <c r="PNJ65" s="20"/>
      <c r="PNK65" s="20"/>
      <c r="PNL65" s="20"/>
      <c r="PNM65" s="20"/>
      <c r="PNN65" s="20"/>
      <c r="PNO65" s="20"/>
      <c r="PNP65" s="20"/>
      <c r="PNQ65" s="20"/>
      <c r="PNR65" s="20"/>
      <c r="PNS65" s="20"/>
      <c r="PNT65" s="20"/>
      <c r="PNU65" s="20"/>
      <c r="PNV65" s="20"/>
      <c r="PNW65" s="20"/>
      <c r="PNX65" s="20"/>
      <c r="PNY65" s="20"/>
      <c r="PNZ65" s="20"/>
      <c r="POA65" s="20"/>
      <c r="POB65" s="20"/>
      <c r="POC65" s="20"/>
      <c r="POD65" s="20"/>
      <c r="POE65" s="20"/>
      <c r="POF65" s="20"/>
      <c r="POG65" s="20"/>
      <c r="POH65" s="20"/>
      <c r="POI65" s="20"/>
      <c r="POJ65" s="20"/>
      <c r="POK65" s="20"/>
      <c r="POL65" s="20"/>
      <c r="POM65" s="20"/>
      <c r="PON65" s="20"/>
      <c r="POO65" s="20"/>
      <c r="POP65" s="20"/>
      <c r="POQ65" s="20"/>
      <c r="POR65" s="20"/>
      <c r="POS65" s="20"/>
      <c r="POT65" s="20"/>
      <c r="POU65" s="20"/>
      <c r="POV65" s="20"/>
      <c r="POW65" s="20"/>
      <c r="POX65" s="20"/>
      <c r="POY65" s="20"/>
      <c r="POZ65" s="20"/>
      <c r="PPA65" s="20"/>
      <c r="PPB65" s="20"/>
      <c r="PPC65" s="20"/>
      <c r="PPD65" s="20"/>
      <c r="PPE65" s="20"/>
      <c r="PPF65" s="20"/>
      <c r="PPG65" s="20"/>
      <c r="PPH65" s="20"/>
      <c r="PPI65" s="20"/>
      <c r="PPJ65" s="20"/>
      <c r="PPK65" s="20"/>
      <c r="PPL65" s="20"/>
      <c r="PPM65" s="20"/>
      <c r="PPN65" s="20"/>
      <c r="PPO65" s="20"/>
      <c r="PPP65" s="20"/>
      <c r="PPQ65" s="20"/>
      <c r="PPR65" s="20"/>
      <c r="PPS65" s="20"/>
      <c r="PPT65" s="20"/>
      <c r="PPU65" s="20"/>
      <c r="PPV65" s="20"/>
      <c r="PPW65" s="20"/>
      <c r="PPX65" s="20"/>
      <c r="PPY65" s="20"/>
      <c r="PPZ65" s="20"/>
      <c r="PQA65" s="20"/>
      <c r="PQB65" s="20"/>
      <c r="PQC65" s="20"/>
      <c r="PQD65" s="20"/>
      <c r="PQE65" s="20"/>
      <c r="PQF65" s="20"/>
      <c r="PQG65" s="20"/>
      <c r="PQH65" s="20"/>
      <c r="PQI65" s="20"/>
      <c r="PQJ65" s="20"/>
      <c r="PQK65" s="20"/>
      <c r="PQL65" s="20"/>
      <c r="PQM65" s="20"/>
      <c r="PQN65" s="20"/>
      <c r="PQO65" s="20"/>
      <c r="PQP65" s="20"/>
      <c r="PQQ65" s="20"/>
      <c r="PQR65" s="20"/>
      <c r="PQS65" s="20"/>
      <c r="PQT65" s="20"/>
      <c r="PQU65" s="20"/>
      <c r="PQV65" s="20"/>
      <c r="PQW65" s="20"/>
      <c r="PQX65" s="20"/>
      <c r="PQY65" s="20"/>
      <c r="PQZ65" s="20"/>
      <c r="PRA65" s="20"/>
      <c r="PRB65" s="20"/>
      <c r="PRC65" s="20"/>
      <c r="PRD65" s="20"/>
      <c r="PRE65" s="20"/>
      <c r="PRF65" s="20"/>
      <c r="PRG65" s="20"/>
      <c r="PRH65" s="20"/>
      <c r="PRI65" s="20"/>
      <c r="PRJ65" s="20"/>
      <c r="PRK65" s="20"/>
      <c r="PRL65" s="20"/>
      <c r="PRM65" s="20"/>
      <c r="PRN65" s="20"/>
      <c r="PRO65" s="20"/>
      <c r="PRP65" s="20"/>
      <c r="PRQ65" s="20"/>
      <c r="PRR65" s="20"/>
      <c r="PRS65" s="20"/>
      <c r="PRT65" s="20"/>
      <c r="PRU65" s="20"/>
      <c r="PRV65" s="20"/>
      <c r="PRW65" s="20"/>
      <c r="PRX65" s="20"/>
      <c r="PRY65" s="20"/>
      <c r="PRZ65" s="20"/>
      <c r="PSA65" s="20"/>
      <c r="PSB65" s="20"/>
      <c r="PSC65" s="20"/>
      <c r="PSD65" s="20"/>
      <c r="PSE65" s="20"/>
      <c r="PSF65" s="20"/>
      <c r="PSG65" s="20"/>
      <c r="PSH65" s="20"/>
      <c r="PSI65" s="20"/>
      <c r="PSJ65" s="20"/>
      <c r="PSK65" s="20"/>
      <c r="PSL65" s="20"/>
      <c r="PSM65" s="20"/>
      <c r="PSN65" s="20"/>
      <c r="PSO65" s="20"/>
      <c r="PSP65" s="20"/>
      <c r="PSQ65" s="20"/>
      <c r="PSR65" s="20"/>
      <c r="PSS65" s="20"/>
      <c r="PST65" s="20"/>
      <c r="PSU65" s="20"/>
      <c r="PSV65" s="20"/>
      <c r="PSW65" s="20"/>
      <c r="PSX65" s="20"/>
      <c r="PSY65" s="20"/>
      <c r="PSZ65" s="20"/>
      <c r="PTA65" s="20"/>
      <c r="PTB65" s="20"/>
      <c r="PTC65" s="20"/>
      <c r="PTD65" s="20"/>
      <c r="PTE65" s="20"/>
      <c r="PTF65" s="20"/>
      <c r="PTG65" s="20"/>
      <c r="PTH65" s="20"/>
      <c r="PTI65" s="20"/>
      <c r="PTJ65" s="20"/>
      <c r="PTK65" s="20"/>
      <c r="PTL65" s="20"/>
      <c r="PTM65" s="20"/>
      <c r="PTN65" s="20"/>
      <c r="PTO65" s="20"/>
      <c r="PTP65" s="20"/>
      <c r="PTQ65" s="20"/>
      <c r="PTR65" s="20"/>
      <c r="PTS65" s="20"/>
      <c r="PTT65" s="20"/>
      <c r="PTU65" s="20"/>
      <c r="PTV65" s="20"/>
      <c r="PTW65" s="20"/>
      <c r="PTX65" s="20"/>
      <c r="PTY65" s="20"/>
      <c r="PTZ65" s="20"/>
      <c r="PUA65" s="20"/>
      <c r="PUB65" s="20"/>
      <c r="PUC65" s="20"/>
      <c r="PUD65" s="20"/>
      <c r="PUE65" s="20"/>
      <c r="PUF65" s="20"/>
      <c r="PUG65" s="20"/>
      <c r="PUH65" s="20"/>
      <c r="PUI65" s="20"/>
      <c r="PUJ65" s="20"/>
      <c r="PUK65" s="20"/>
      <c r="PUL65" s="20"/>
      <c r="PUM65" s="20"/>
      <c r="PUN65" s="20"/>
      <c r="PUO65" s="20"/>
      <c r="PUP65" s="20"/>
      <c r="PUQ65" s="20"/>
      <c r="PUR65" s="20"/>
      <c r="PUS65" s="20"/>
      <c r="PUT65" s="20"/>
      <c r="PUU65" s="20"/>
      <c r="PUV65" s="20"/>
      <c r="PUW65" s="20"/>
      <c r="PUX65" s="20"/>
      <c r="PUY65" s="20"/>
      <c r="PUZ65" s="20"/>
      <c r="PVA65" s="20"/>
      <c r="PVB65" s="20"/>
      <c r="PVC65" s="20"/>
      <c r="PVD65" s="20"/>
      <c r="PVE65" s="20"/>
      <c r="PVF65" s="20"/>
      <c r="PVG65" s="20"/>
      <c r="PVH65" s="20"/>
      <c r="PVI65" s="20"/>
      <c r="PVJ65" s="20"/>
      <c r="PVK65" s="20"/>
      <c r="PVL65" s="20"/>
      <c r="PVM65" s="20"/>
      <c r="PVN65" s="20"/>
      <c r="PVO65" s="20"/>
      <c r="PVP65" s="20"/>
      <c r="PVQ65" s="20"/>
      <c r="PVR65" s="20"/>
      <c r="PVS65" s="20"/>
      <c r="PVT65" s="20"/>
      <c r="PVU65" s="20"/>
      <c r="PVV65" s="20"/>
      <c r="PVW65" s="20"/>
      <c r="PVX65" s="20"/>
      <c r="PVY65" s="20"/>
      <c r="PVZ65" s="20"/>
      <c r="PWA65" s="20"/>
      <c r="PWB65" s="20"/>
      <c r="PWC65" s="20"/>
      <c r="PWD65" s="20"/>
      <c r="PWE65" s="20"/>
      <c r="PWF65" s="20"/>
      <c r="PWG65" s="20"/>
      <c r="PWH65" s="20"/>
      <c r="PWI65" s="20"/>
      <c r="PWJ65" s="20"/>
      <c r="PWK65" s="20"/>
      <c r="PWL65" s="20"/>
      <c r="PWM65" s="20"/>
      <c r="PWN65" s="20"/>
      <c r="PWO65" s="20"/>
      <c r="PWP65" s="20"/>
      <c r="PWQ65" s="20"/>
      <c r="PWR65" s="20"/>
      <c r="PWS65" s="20"/>
      <c r="PWT65" s="20"/>
      <c r="PWU65" s="20"/>
      <c r="PWV65" s="20"/>
      <c r="PWW65" s="20"/>
      <c r="PWX65" s="20"/>
      <c r="PWY65" s="20"/>
      <c r="PWZ65" s="20"/>
      <c r="PXA65" s="20"/>
      <c r="PXB65" s="20"/>
      <c r="PXC65" s="20"/>
      <c r="PXD65" s="20"/>
      <c r="PXE65" s="20"/>
      <c r="PXF65" s="20"/>
      <c r="PXG65" s="20"/>
      <c r="PXH65" s="20"/>
      <c r="PXI65" s="20"/>
      <c r="PXJ65" s="20"/>
      <c r="PXK65" s="20"/>
      <c r="PXL65" s="20"/>
      <c r="PXM65" s="20"/>
      <c r="PXN65" s="20"/>
      <c r="PXO65" s="20"/>
      <c r="PXP65" s="20"/>
      <c r="PXQ65" s="20"/>
      <c r="PXR65" s="20"/>
      <c r="PXS65" s="20"/>
      <c r="PXT65" s="20"/>
      <c r="PXU65" s="20"/>
      <c r="PXV65" s="20"/>
      <c r="PXW65" s="20"/>
      <c r="PXX65" s="20"/>
      <c r="PXY65" s="20"/>
      <c r="PXZ65" s="20"/>
      <c r="PYA65" s="20"/>
      <c r="PYB65" s="20"/>
      <c r="PYC65" s="20"/>
      <c r="PYD65" s="20"/>
      <c r="PYE65" s="20"/>
      <c r="PYF65" s="20"/>
      <c r="PYG65" s="20"/>
      <c r="PYH65" s="20"/>
      <c r="PYI65" s="20"/>
      <c r="PYJ65" s="20"/>
      <c r="PYK65" s="20"/>
      <c r="PYL65" s="20"/>
      <c r="PYM65" s="20"/>
      <c r="PYN65" s="20"/>
      <c r="PYO65" s="20"/>
      <c r="PYP65" s="20"/>
      <c r="PYQ65" s="20"/>
      <c r="PYR65" s="20"/>
      <c r="PYS65" s="20"/>
      <c r="PYT65" s="20"/>
      <c r="PYU65" s="20"/>
      <c r="PYV65" s="20"/>
      <c r="PYW65" s="20"/>
      <c r="PYX65" s="20"/>
      <c r="PYY65" s="20"/>
      <c r="PYZ65" s="20"/>
      <c r="PZA65" s="20"/>
      <c r="PZB65" s="20"/>
      <c r="PZC65" s="20"/>
      <c r="PZD65" s="20"/>
      <c r="PZE65" s="20"/>
      <c r="PZF65" s="20"/>
      <c r="PZG65" s="20"/>
      <c r="PZH65" s="20"/>
      <c r="PZI65" s="20"/>
      <c r="PZJ65" s="20"/>
      <c r="PZK65" s="20"/>
      <c r="PZL65" s="20"/>
      <c r="PZM65" s="20"/>
      <c r="PZN65" s="20"/>
      <c r="PZO65" s="20"/>
      <c r="PZP65" s="20"/>
      <c r="PZQ65" s="20"/>
      <c r="PZR65" s="20"/>
      <c r="PZS65" s="20"/>
      <c r="PZT65" s="20"/>
      <c r="PZU65" s="20"/>
      <c r="PZV65" s="20"/>
      <c r="PZW65" s="20"/>
      <c r="PZX65" s="20"/>
      <c r="PZY65" s="20"/>
      <c r="PZZ65" s="20"/>
      <c r="QAA65" s="20"/>
      <c r="QAB65" s="20"/>
      <c r="QAC65" s="20"/>
      <c r="QAD65" s="20"/>
      <c r="QAE65" s="20"/>
      <c r="QAF65" s="20"/>
      <c r="QAG65" s="20"/>
      <c r="QAH65" s="20"/>
      <c r="QAI65" s="20"/>
      <c r="QAJ65" s="20"/>
      <c r="QAK65" s="20"/>
      <c r="QAL65" s="20"/>
      <c r="QAM65" s="20"/>
      <c r="QAN65" s="20"/>
      <c r="QAO65" s="20"/>
      <c r="QAP65" s="20"/>
      <c r="QAQ65" s="20"/>
      <c r="QAR65" s="20"/>
      <c r="QAS65" s="20"/>
      <c r="QAT65" s="20"/>
      <c r="QAU65" s="20"/>
      <c r="QAV65" s="20"/>
      <c r="QAW65" s="20"/>
      <c r="QAX65" s="20"/>
      <c r="QAY65" s="20"/>
      <c r="QAZ65" s="20"/>
      <c r="QBA65" s="20"/>
      <c r="QBB65" s="20"/>
      <c r="QBC65" s="20"/>
      <c r="QBD65" s="20"/>
      <c r="QBE65" s="20"/>
      <c r="QBF65" s="20"/>
      <c r="QBG65" s="20"/>
      <c r="QBH65" s="20"/>
      <c r="QBI65" s="20"/>
      <c r="QBJ65" s="20"/>
      <c r="QBK65" s="20"/>
      <c r="QBL65" s="20"/>
      <c r="QBM65" s="20"/>
      <c r="QBN65" s="20"/>
      <c r="QBO65" s="20"/>
      <c r="QBP65" s="20"/>
      <c r="QBQ65" s="20"/>
      <c r="QBR65" s="20"/>
      <c r="QBS65" s="20"/>
      <c r="QBT65" s="20"/>
      <c r="QBU65" s="20"/>
      <c r="QBV65" s="20"/>
      <c r="QBW65" s="20"/>
      <c r="QBX65" s="20"/>
      <c r="QBY65" s="20"/>
      <c r="QBZ65" s="20"/>
      <c r="QCA65" s="20"/>
      <c r="QCB65" s="20"/>
      <c r="QCC65" s="20"/>
      <c r="QCD65" s="20"/>
      <c r="QCE65" s="20"/>
      <c r="QCF65" s="20"/>
      <c r="QCG65" s="20"/>
      <c r="QCH65" s="20"/>
      <c r="QCI65" s="20"/>
      <c r="QCJ65" s="20"/>
      <c r="QCK65" s="20"/>
      <c r="QCL65" s="20"/>
      <c r="QCM65" s="20"/>
      <c r="QCN65" s="20"/>
      <c r="QCO65" s="20"/>
      <c r="QCP65" s="20"/>
      <c r="QCQ65" s="20"/>
      <c r="QCR65" s="20"/>
      <c r="QCS65" s="20"/>
      <c r="QCT65" s="20"/>
      <c r="QCU65" s="20"/>
      <c r="QCV65" s="20"/>
      <c r="QCW65" s="20"/>
      <c r="QCX65" s="20"/>
      <c r="QCY65" s="20"/>
      <c r="QCZ65" s="20"/>
      <c r="QDA65" s="20"/>
      <c r="QDB65" s="20"/>
      <c r="QDC65" s="20"/>
      <c r="QDD65" s="20"/>
      <c r="QDE65" s="20"/>
      <c r="QDF65" s="20"/>
      <c r="QDG65" s="20"/>
      <c r="QDH65" s="20"/>
      <c r="QDI65" s="20"/>
      <c r="QDJ65" s="20"/>
      <c r="QDK65" s="20"/>
      <c r="QDL65" s="20"/>
      <c r="QDM65" s="20"/>
      <c r="QDN65" s="20"/>
      <c r="QDO65" s="20"/>
      <c r="QDP65" s="20"/>
      <c r="QDQ65" s="20"/>
      <c r="QDR65" s="20"/>
      <c r="QDS65" s="20"/>
      <c r="QDT65" s="20"/>
      <c r="QDU65" s="20"/>
      <c r="QDV65" s="20"/>
      <c r="QDW65" s="20"/>
      <c r="QDX65" s="20"/>
      <c r="QDY65" s="20"/>
      <c r="QDZ65" s="20"/>
      <c r="QEA65" s="20"/>
      <c r="QEB65" s="20"/>
      <c r="QEC65" s="20"/>
      <c r="QED65" s="20"/>
      <c r="QEE65" s="20"/>
      <c r="QEF65" s="20"/>
      <c r="QEG65" s="20"/>
      <c r="QEH65" s="20"/>
      <c r="QEI65" s="20"/>
      <c r="QEJ65" s="20"/>
      <c r="QEK65" s="20"/>
      <c r="QEL65" s="20"/>
      <c r="QEM65" s="20"/>
      <c r="QEN65" s="20"/>
      <c r="QEO65" s="20"/>
      <c r="QEP65" s="20"/>
      <c r="QEQ65" s="20"/>
      <c r="QER65" s="20"/>
      <c r="QES65" s="20"/>
      <c r="QET65" s="20"/>
      <c r="QEU65" s="20"/>
      <c r="QEV65" s="20"/>
      <c r="QEW65" s="20"/>
      <c r="QEX65" s="20"/>
      <c r="QEY65" s="20"/>
      <c r="QEZ65" s="20"/>
      <c r="QFA65" s="20"/>
      <c r="QFB65" s="20"/>
      <c r="QFC65" s="20"/>
      <c r="QFD65" s="20"/>
      <c r="QFE65" s="20"/>
      <c r="QFF65" s="20"/>
      <c r="QFG65" s="20"/>
      <c r="QFH65" s="20"/>
      <c r="QFI65" s="20"/>
      <c r="QFJ65" s="20"/>
      <c r="QFK65" s="20"/>
      <c r="QFL65" s="20"/>
      <c r="QFM65" s="20"/>
      <c r="QFN65" s="20"/>
      <c r="QFO65" s="20"/>
      <c r="QFP65" s="20"/>
      <c r="QFQ65" s="20"/>
      <c r="QFR65" s="20"/>
      <c r="QFS65" s="20"/>
      <c r="QFT65" s="20"/>
      <c r="QFU65" s="20"/>
      <c r="QFV65" s="20"/>
      <c r="QFW65" s="20"/>
      <c r="QFX65" s="20"/>
      <c r="QFY65" s="20"/>
      <c r="QFZ65" s="20"/>
      <c r="QGA65" s="20"/>
      <c r="QGB65" s="20"/>
      <c r="QGC65" s="20"/>
      <c r="QGD65" s="20"/>
      <c r="QGE65" s="20"/>
      <c r="QGF65" s="20"/>
      <c r="QGG65" s="20"/>
      <c r="QGH65" s="20"/>
      <c r="QGI65" s="20"/>
      <c r="QGJ65" s="20"/>
      <c r="QGK65" s="20"/>
      <c r="QGL65" s="20"/>
      <c r="QGM65" s="20"/>
      <c r="QGN65" s="20"/>
      <c r="QGO65" s="20"/>
      <c r="QGP65" s="20"/>
      <c r="QGQ65" s="20"/>
      <c r="QGR65" s="20"/>
      <c r="QGS65" s="20"/>
      <c r="QGT65" s="20"/>
      <c r="QGU65" s="20"/>
      <c r="QGV65" s="20"/>
      <c r="QGW65" s="20"/>
      <c r="QGX65" s="20"/>
      <c r="QGY65" s="20"/>
      <c r="QGZ65" s="20"/>
      <c r="QHA65" s="20"/>
      <c r="QHB65" s="20"/>
      <c r="QHC65" s="20"/>
      <c r="QHD65" s="20"/>
      <c r="QHE65" s="20"/>
      <c r="QHF65" s="20"/>
      <c r="QHG65" s="20"/>
      <c r="QHH65" s="20"/>
      <c r="QHI65" s="20"/>
      <c r="QHJ65" s="20"/>
      <c r="QHK65" s="20"/>
      <c r="QHL65" s="20"/>
      <c r="QHM65" s="20"/>
      <c r="QHN65" s="20"/>
      <c r="QHO65" s="20"/>
      <c r="QHP65" s="20"/>
      <c r="QHQ65" s="20"/>
      <c r="QHR65" s="20"/>
      <c r="QHS65" s="20"/>
      <c r="QHT65" s="20"/>
      <c r="QHU65" s="20"/>
      <c r="QHV65" s="20"/>
      <c r="QHW65" s="20"/>
      <c r="QHX65" s="20"/>
      <c r="QHY65" s="20"/>
      <c r="QHZ65" s="20"/>
      <c r="QIA65" s="20"/>
      <c r="QIB65" s="20"/>
      <c r="QIC65" s="20"/>
      <c r="QID65" s="20"/>
      <c r="QIE65" s="20"/>
      <c r="QIF65" s="20"/>
      <c r="QIG65" s="20"/>
      <c r="QIH65" s="20"/>
      <c r="QII65" s="20"/>
      <c r="QIJ65" s="20"/>
      <c r="QIK65" s="20"/>
      <c r="QIL65" s="20"/>
      <c r="QIM65" s="20"/>
      <c r="QIN65" s="20"/>
      <c r="QIO65" s="20"/>
      <c r="QIP65" s="20"/>
      <c r="QIQ65" s="20"/>
      <c r="QIR65" s="20"/>
      <c r="QIS65" s="20"/>
      <c r="QIT65" s="20"/>
      <c r="QIU65" s="20"/>
      <c r="QIV65" s="20"/>
      <c r="QIW65" s="20"/>
      <c r="QIX65" s="20"/>
      <c r="QIY65" s="20"/>
      <c r="QIZ65" s="20"/>
      <c r="QJA65" s="20"/>
      <c r="QJB65" s="20"/>
      <c r="QJC65" s="20"/>
      <c r="QJD65" s="20"/>
      <c r="QJE65" s="20"/>
      <c r="QJF65" s="20"/>
      <c r="QJG65" s="20"/>
      <c r="QJH65" s="20"/>
      <c r="QJI65" s="20"/>
      <c r="QJJ65" s="20"/>
      <c r="QJK65" s="20"/>
      <c r="QJL65" s="20"/>
      <c r="QJM65" s="20"/>
      <c r="QJN65" s="20"/>
      <c r="QJO65" s="20"/>
      <c r="QJP65" s="20"/>
      <c r="QJQ65" s="20"/>
      <c r="QJR65" s="20"/>
      <c r="QJS65" s="20"/>
      <c r="QJT65" s="20"/>
      <c r="QJU65" s="20"/>
      <c r="QJV65" s="20"/>
      <c r="QJW65" s="20"/>
      <c r="QJX65" s="20"/>
      <c r="QJY65" s="20"/>
      <c r="QJZ65" s="20"/>
      <c r="QKA65" s="20"/>
      <c r="QKB65" s="20"/>
      <c r="QKC65" s="20"/>
      <c r="QKD65" s="20"/>
      <c r="QKE65" s="20"/>
      <c r="QKF65" s="20"/>
      <c r="QKG65" s="20"/>
      <c r="QKH65" s="20"/>
      <c r="QKI65" s="20"/>
      <c r="QKJ65" s="20"/>
      <c r="QKK65" s="20"/>
      <c r="QKL65" s="20"/>
      <c r="QKM65" s="20"/>
      <c r="QKN65" s="20"/>
      <c r="QKO65" s="20"/>
      <c r="QKP65" s="20"/>
      <c r="QKQ65" s="20"/>
      <c r="QKR65" s="20"/>
      <c r="QKS65" s="20"/>
      <c r="QKT65" s="20"/>
      <c r="QKU65" s="20"/>
      <c r="QKV65" s="20"/>
      <c r="QKW65" s="20"/>
      <c r="QKX65" s="20"/>
      <c r="QKY65" s="20"/>
      <c r="QKZ65" s="20"/>
      <c r="QLA65" s="20"/>
      <c r="QLB65" s="20"/>
      <c r="QLC65" s="20"/>
      <c r="QLD65" s="20"/>
      <c r="QLE65" s="20"/>
      <c r="QLF65" s="20"/>
      <c r="QLG65" s="20"/>
      <c r="QLH65" s="20"/>
      <c r="QLI65" s="20"/>
      <c r="QLJ65" s="20"/>
      <c r="QLK65" s="20"/>
      <c r="QLL65" s="20"/>
      <c r="QLM65" s="20"/>
      <c r="QLN65" s="20"/>
      <c r="QLO65" s="20"/>
      <c r="QLP65" s="20"/>
      <c r="QLQ65" s="20"/>
      <c r="QLR65" s="20"/>
      <c r="QLS65" s="20"/>
      <c r="QLT65" s="20"/>
      <c r="QLU65" s="20"/>
      <c r="QLV65" s="20"/>
      <c r="QLW65" s="20"/>
      <c r="QLX65" s="20"/>
      <c r="QLY65" s="20"/>
      <c r="QLZ65" s="20"/>
      <c r="QMA65" s="20"/>
      <c r="QMB65" s="20"/>
      <c r="QMC65" s="20"/>
      <c r="QMD65" s="20"/>
      <c r="QME65" s="20"/>
      <c r="QMF65" s="20"/>
      <c r="QMG65" s="20"/>
      <c r="QMH65" s="20"/>
      <c r="QMI65" s="20"/>
      <c r="QMJ65" s="20"/>
      <c r="QMK65" s="20"/>
      <c r="QML65" s="20"/>
      <c r="QMM65" s="20"/>
      <c r="QMN65" s="20"/>
      <c r="QMO65" s="20"/>
      <c r="QMP65" s="20"/>
      <c r="QMQ65" s="20"/>
      <c r="QMR65" s="20"/>
      <c r="QMS65" s="20"/>
      <c r="QMT65" s="20"/>
      <c r="QMU65" s="20"/>
      <c r="QMV65" s="20"/>
      <c r="QMW65" s="20"/>
      <c r="QMX65" s="20"/>
      <c r="QMY65" s="20"/>
      <c r="QMZ65" s="20"/>
      <c r="QNA65" s="20"/>
      <c r="QNB65" s="20"/>
      <c r="QNC65" s="20"/>
      <c r="QND65" s="20"/>
      <c r="QNE65" s="20"/>
      <c r="QNF65" s="20"/>
      <c r="QNG65" s="20"/>
      <c r="QNH65" s="20"/>
      <c r="QNI65" s="20"/>
      <c r="QNJ65" s="20"/>
      <c r="QNK65" s="20"/>
      <c r="QNL65" s="20"/>
      <c r="QNM65" s="20"/>
      <c r="QNN65" s="20"/>
      <c r="QNO65" s="20"/>
      <c r="QNP65" s="20"/>
      <c r="QNQ65" s="20"/>
      <c r="QNR65" s="20"/>
      <c r="QNS65" s="20"/>
      <c r="QNT65" s="20"/>
      <c r="QNU65" s="20"/>
      <c r="QNV65" s="20"/>
      <c r="QNW65" s="20"/>
      <c r="QNX65" s="20"/>
      <c r="QNY65" s="20"/>
      <c r="QNZ65" s="20"/>
      <c r="QOA65" s="20"/>
      <c r="QOB65" s="20"/>
      <c r="QOC65" s="20"/>
      <c r="QOD65" s="20"/>
      <c r="QOE65" s="20"/>
      <c r="QOF65" s="20"/>
      <c r="QOG65" s="20"/>
      <c r="QOH65" s="20"/>
      <c r="QOI65" s="20"/>
      <c r="QOJ65" s="20"/>
      <c r="QOK65" s="20"/>
      <c r="QOL65" s="20"/>
      <c r="QOM65" s="20"/>
      <c r="QON65" s="20"/>
      <c r="QOO65" s="20"/>
      <c r="QOP65" s="20"/>
      <c r="QOQ65" s="20"/>
      <c r="QOR65" s="20"/>
      <c r="QOS65" s="20"/>
      <c r="QOT65" s="20"/>
      <c r="QOU65" s="20"/>
      <c r="QOV65" s="20"/>
      <c r="QOW65" s="20"/>
      <c r="QOX65" s="20"/>
      <c r="QOY65" s="20"/>
      <c r="QOZ65" s="20"/>
      <c r="QPA65" s="20"/>
      <c r="QPB65" s="20"/>
      <c r="QPC65" s="20"/>
      <c r="QPD65" s="20"/>
      <c r="QPE65" s="20"/>
      <c r="QPF65" s="20"/>
      <c r="QPG65" s="20"/>
      <c r="QPH65" s="20"/>
      <c r="QPI65" s="20"/>
      <c r="QPJ65" s="20"/>
      <c r="QPK65" s="20"/>
      <c r="QPL65" s="20"/>
      <c r="QPM65" s="20"/>
      <c r="QPN65" s="20"/>
      <c r="QPO65" s="20"/>
      <c r="QPP65" s="20"/>
      <c r="QPQ65" s="20"/>
      <c r="QPR65" s="20"/>
      <c r="QPS65" s="20"/>
      <c r="QPT65" s="20"/>
      <c r="QPU65" s="20"/>
      <c r="QPV65" s="20"/>
      <c r="QPW65" s="20"/>
      <c r="QPX65" s="20"/>
      <c r="QPY65" s="20"/>
      <c r="QPZ65" s="20"/>
      <c r="QQA65" s="20"/>
      <c r="QQB65" s="20"/>
      <c r="QQC65" s="20"/>
      <c r="QQD65" s="20"/>
      <c r="QQE65" s="20"/>
      <c r="QQF65" s="20"/>
      <c r="QQG65" s="20"/>
      <c r="QQH65" s="20"/>
      <c r="QQI65" s="20"/>
      <c r="QQJ65" s="20"/>
      <c r="QQK65" s="20"/>
      <c r="QQL65" s="20"/>
      <c r="QQM65" s="20"/>
      <c r="QQN65" s="20"/>
      <c r="QQO65" s="20"/>
      <c r="QQP65" s="20"/>
      <c r="QQQ65" s="20"/>
      <c r="QQR65" s="20"/>
      <c r="QQS65" s="20"/>
      <c r="QQT65" s="20"/>
      <c r="QQU65" s="20"/>
      <c r="QQV65" s="20"/>
      <c r="QQW65" s="20"/>
      <c r="QQX65" s="20"/>
      <c r="QQY65" s="20"/>
      <c r="QQZ65" s="20"/>
      <c r="QRA65" s="20"/>
      <c r="QRB65" s="20"/>
      <c r="QRC65" s="20"/>
      <c r="QRD65" s="20"/>
      <c r="QRE65" s="20"/>
      <c r="QRF65" s="20"/>
      <c r="QRG65" s="20"/>
      <c r="QRH65" s="20"/>
      <c r="QRI65" s="20"/>
      <c r="QRJ65" s="20"/>
      <c r="QRK65" s="20"/>
      <c r="QRL65" s="20"/>
      <c r="QRM65" s="20"/>
      <c r="QRN65" s="20"/>
      <c r="QRO65" s="20"/>
      <c r="QRP65" s="20"/>
      <c r="QRQ65" s="20"/>
      <c r="QRR65" s="20"/>
      <c r="QRS65" s="20"/>
      <c r="QRT65" s="20"/>
      <c r="QRU65" s="20"/>
      <c r="QRV65" s="20"/>
      <c r="QRW65" s="20"/>
      <c r="QRX65" s="20"/>
      <c r="QRY65" s="20"/>
      <c r="QRZ65" s="20"/>
      <c r="QSA65" s="20"/>
      <c r="QSB65" s="20"/>
      <c r="QSC65" s="20"/>
      <c r="QSD65" s="20"/>
      <c r="QSE65" s="20"/>
      <c r="QSF65" s="20"/>
      <c r="QSG65" s="20"/>
      <c r="QSH65" s="20"/>
      <c r="QSI65" s="20"/>
      <c r="QSJ65" s="20"/>
      <c r="QSK65" s="20"/>
      <c r="QSL65" s="20"/>
      <c r="QSM65" s="20"/>
      <c r="QSN65" s="20"/>
      <c r="QSO65" s="20"/>
      <c r="QSP65" s="20"/>
      <c r="QSQ65" s="20"/>
      <c r="QSR65" s="20"/>
      <c r="QSS65" s="20"/>
      <c r="QST65" s="20"/>
      <c r="QSU65" s="20"/>
      <c r="QSV65" s="20"/>
      <c r="QSW65" s="20"/>
      <c r="QSX65" s="20"/>
      <c r="QSY65" s="20"/>
      <c r="QSZ65" s="20"/>
      <c r="QTA65" s="20"/>
      <c r="QTB65" s="20"/>
      <c r="QTC65" s="20"/>
      <c r="QTD65" s="20"/>
      <c r="QTE65" s="20"/>
      <c r="QTF65" s="20"/>
      <c r="QTG65" s="20"/>
      <c r="QTH65" s="20"/>
      <c r="QTI65" s="20"/>
      <c r="QTJ65" s="20"/>
      <c r="QTK65" s="20"/>
      <c r="QTL65" s="20"/>
      <c r="QTM65" s="20"/>
      <c r="QTN65" s="20"/>
      <c r="QTO65" s="20"/>
      <c r="QTP65" s="20"/>
      <c r="QTQ65" s="20"/>
      <c r="QTR65" s="20"/>
      <c r="QTS65" s="20"/>
      <c r="QTT65" s="20"/>
      <c r="QTU65" s="20"/>
      <c r="QTV65" s="20"/>
      <c r="QTW65" s="20"/>
      <c r="QTX65" s="20"/>
      <c r="QTY65" s="20"/>
      <c r="QTZ65" s="20"/>
      <c r="QUA65" s="20"/>
      <c r="QUB65" s="20"/>
      <c r="QUC65" s="20"/>
      <c r="QUD65" s="20"/>
      <c r="QUE65" s="20"/>
      <c r="QUF65" s="20"/>
      <c r="QUG65" s="20"/>
      <c r="QUH65" s="20"/>
      <c r="QUI65" s="20"/>
      <c r="QUJ65" s="20"/>
      <c r="QUK65" s="20"/>
      <c r="QUL65" s="20"/>
      <c r="QUM65" s="20"/>
      <c r="QUN65" s="20"/>
      <c r="QUO65" s="20"/>
      <c r="QUP65" s="20"/>
      <c r="QUQ65" s="20"/>
      <c r="QUR65" s="20"/>
      <c r="QUS65" s="20"/>
      <c r="QUT65" s="20"/>
      <c r="QUU65" s="20"/>
      <c r="QUV65" s="20"/>
      <c r="QUW65" s="20"/>
      <c r="QUX65" s="20"/>
      <c r="QUY65" s="20"/>
      <c r="QUZ65" s="20"/>
      <c r="QVA65" s="20"/>
      <c r="QVB65" s="20"/>
      <c r="QVC65" s="20"/>
      <c r="QVD65" s="20"/>
      <c r="QVE65" s="20"/>
      <c r="QVF65" s="20"/>
      <c r="QVG65" s="20"/>
      <c r="QVH65" s="20"/>
      <c r="QVI65" s="20"/>
      <c r="QVJ65" s="20"/>
      <c r="QVK65" s="20"/>
      <c r="QVL65" s="20"/>
      <c r="QVM65" s="20"/>
      <c r="QVN65" s="20"/>
      <c r="QVO65" s="20"/>
      <c r="QVP65" s="20"/>
      <c r="QVQ65" s="20"/>
      <c r="QVR65" s="20"/>
      <c r="QVS65" s="20"/>
      <c r="QVT65" s="20"/>
      <c r="QVU65" s="20"/>
      <c r="QVV65" s="20"/>
      <c r="QVW65" s="20"/>
      <c r="QVX65" s="20"/>
      <c r="QVY65" s="20"/>
      <c r="QVZ65" s="20"/>
      <c r="QWA65" s="20"/>
      <c r="QWB65" s="20"/>
      <c r="QWC65" s="20"/>
      <c r="QWD65" s="20"/>
      <c r="QWE65" s="20"/>
      <c r="QWF65" s="20"/>
      <c r="QWG65" s="20"/>
      <c r="QWH65" s="20"/>
      <c r="QWI65" s="20"/>
      <c r="QWJ65" s="20"/>
      <c r="QWK65" s="20"/>
      <c r="QWL65" s="20"/>
      <c r="QWM65" s="20"/>
      <c r="QWN65" s="20"/>
      <c r="QWO65" s="20"/>
      <c r="QWP65" s="20"/>
      <c r="QWQ65" s="20"/>
      <c r="QWR65" s="20"/>
      <c r="QWS65" s="20"/>
      <c r="QWT65" s="20"/>
      <c r="QWU65" s="20"/>
      <c r="QWV65" s="20"/>
      <c r="QWW65" s="20"/>
      <c r="QWX65" s="20"/>
      <c r="QWY65" s="20"/>
      <c r="QWZ65" s="20"/>
      <c r="QXA65" s="20"/>
      <c r="QXB65" s="20"/>
      <c r="QXC65" s="20"/>
      <c r="QXD65" s="20"/>
      <c r="QXE65" s="20"/>
      <c r="QXF65" s="20"/>
      <c r="QXG65" s="20"/>
      <c r="QXH65" s="20"/>
      <c r="QXI65" s="20"/>
      <c r="QXJ65" s="20"/>
      <c r="QXK65" s="20"/>
      <c r="QXL65" s="20"/>
      <c r="QXM65" s="20"/>
      <c r="QXN65" s="20"/>
      <c r="QXO65" s="20"/>
      <c r="QXP65" s="20"/>
      <c r="QXQ65" s="20"/>
      <c r="QXR65" s="20"/>
      <c r="QXS65" s="20"/>
      <c r="QXT65" s="20"/>
      <c r="QXU65" s="20"/>
      <c r="QXV65" s="20"/>
      <c r="QXW65" s="20"/>
      <c r="QXX65" s="20"/>
      <c r="QXY65" s="20"/>
      <c r="QXZ65" s="20"/>
      <c r="QYA65" s="20"/>
      <c r="QYB65" s="20"/>
      <c r="QYC65" s="20"/>
      <c r="QYD65" s="20"/>
      <c r="QYE65" s="20"/>
      <c r="QYF65" s="20"/>
      <c r="QYG65" s="20"/>
      <c r="QYH65" s="20"/>
      <c r="QYI65" s="20"/>
      <c r="QYJ65" s="20"/>
      <c r="QYK65" s="20"/>
      <c r="QYL65" s="20"/>
      <c r="QYM65" s="20"/>
      <c r="QYN65" s="20"/>
      <c r="QYO65" s="20"/>
      <c r="QYP65" s="20"/>
      <c r="QYQ65" s="20"/>
      <c r="QYR65" s="20"/>
      <c r="QYS65" s="20"/>
      <c r="QYT65" s="20"/>
      <c r="QYU65" s="20"/>
      <c r="QYV65" s="20"/>
      <c r="QYW65" s="20"/>
      <c r="QYX65" s="20"/>
      <c r="QYY65" s="20"/>
      <c r="QYZ65" s="20"/>
      <c r="QZA65" s="20"/>
      <c r="QZB65" s="20"/>
      <c r="QZC65" s="20"/>
      <c r="QZD65" s="20"/>
      <c r="QZE65" s="20"/>
      <c r="QZF65" s="20"/>
      <c r="QZG65" s="20"/>
      <c r="QZH65" s="20"/>
      <c r="QZI65" s="20"/>
      <c r="QZJ65" s="20"/>
      <c r="QZK65" s="20"/>
      <c r="QZL65" s="20"/>
      <c r="QZM65" s="20"/>
      <c r="QZN65" s="20"/>
      <c r="QZO65" s="20"/>
      <c r="QZP65" s="20"/>
      <c r="QZQ65" s="20"/>
      <c r="QZR65" s="20"/>
      <c r="QZS65" s="20"/>
      <c r="QZT65" s="20"/>
      <c r="QZU65" s="20"/>
      <c r="QZV65" s="20"/>
      <c r="QZW65" s="20"/>
      <c r="QZX65" s="20"/>
      <c r="QZY65" s="20"/>
      <c r="QZZ65" s="20"/>
      <c r="RAA65" s="20"/>
      <c r="RAB65" s="20"/>
      <c r="RAC65" s="20"/>
      <c r="RAD65" s="20"/>
      <c r="RAE65" s="20"/>
      <c r="RAF65" s="20"/>
      <c r="RAG65" s="20"/>
      <c r="RAH65" s="20"/>
      <c r="RAI65" s="20"/>
      <c r="RAJ65" s="20"/>
      <c r="RAK65" s="20"/>
      <c r="RAL65" s="20"/>
      <c r="RAM65" s="20"/>
      <c r="RAN65" s="20"/>
      <c r="RAO65" s="20"/>
      <c r="RAP65" s="20"/>
      <c r="RAQ65" s="20"/>
      <c r="RAR65" s="20"/>
      <c r="RAS65" s="20"/>
      <c r="RAT65" s="20"/>
      <c r="RAU65" s="20"/>
      <c r="RAV65" s="20"/>
      <c r="RAW65" s="20"/>
      <c r="RAX65" s="20"/>
      <c r="RAY65" s="20"/>
      <c r="RAZ65" s="20"/>
      <c r="RBA65" s="20"/>
      <c r="RBB65" s="20"/>
      <c r="RBC65" s="20"/>
      <c r="RBD65" s="20"/>
      <c r="RBE65" s="20"/>
      <c r="RBF65" s="20"/>
      <c r="RBG65" s="20"/>
      <c r="RBH65" s="20"/>
      <c r="RBI65" s="20"/>
      <c r="RBJ65" s="20"/>
      <c r="RBK65" s="20"/>
      <c r="RBL65" s="20"/>
      <c r="RBM65" s="20"/>
      <c r="RBN65" s="20"/>
      <c r="RBO65" s="20"/>
      <c r="RBP65" s="20"/>
      <c r="RBQ65" s="20"/>
      <c r="RBR65" s="20"/>
      <c r="RBS65" s="20"/>
      <c r="RBT65" s="20"/>
      <c r="RBU65" s="20"/>
      <c r="RBV65" s="20"/>
      <c r="RBW65" s="20"/>
      <c r="RBX65" s="20"/>
      <c r="RBY65" s="20"/>
      <c r="RBZ65" s="20"/>
      <c r="RCA65" s="20"/>
      <c r="RCB65" s="20"/>
      <c r="RCC65" s="20"/>
      <c r="RCD65" s="20"/>
      <c r="RCE65" s="20"/>
      <c r="RCF65" s="20"/>
      <c r="RCG65" s="20"/>
      <c r="RCH65" s="20"/>
      <c r="RCI65" s="20"/>
      <c r="RCJ65" s="20"/>
      <c r="RCK65" s="20"/>
      <c r="RCL65" s="20"/>
      <c r="RCM65" s="20"/>
      <c r="RCN65" s="20"/>
      <c r="RCO65" s="20"/>
      <c r="RCP65" s="20"/>
      <c r="RCQ65" s="20"/>
      <c r="RCR65" s="20"/>
      <c r="RCS65" s="20"/>
      <c r="RCT65" s="20"/>
      <c r="RCU65" s="20"/>
      <c r="RCV65" s="20"/>
      <c r="RCW65" s="20"/>
      <c r="RCX65" s="20"/>
      <c r="RCY65" s="20"/>
      <c r="RCZ65" s="20"/>
      <c r="RDA65" s="20"/>
      <c r="RDB65" s="20"/>
      <c r="RDC65" s="20"/>
      <c r="RDD65" s="20"/>
      <c r="RDE65" s="20"/>
      <c r="RDF65" s="20"/>
      <c r="RDG65" s="20"/>
      <c r="RDH65" s="20"/>
      <c r="RDI65" s="20"/>
      <c r="RDJ65" s="20"/>
      <c r="RDK65" s="20"/>
      <c r="RDL65" s="20"/>
      <c r="RDM65" s="20"/>
      <c r="RDN65" s="20"/>
      <c r="RDO65" s="20"/>
      <c r="RDP65" s="20"/>
      <c r="RDQ65" s="20"/>
      <c r="RDR65" s="20"/>
      <c r="RDS65" s="20"/>
      <c r="RDT65" s="20"/>
      <c r="RDU65" s="20"/>
      <c r="RDV65" s="20"/>
      <c r="RDW65" s="20"/>
      <c r="RDX65" s="20"/>
      <c r="RDY65" s="20"/>
      <c r="RDZ65" s="20"/>
      <c r="REA65" s="20"/>
      <c r="REB65" s="20"/>
      <c r="REC65" s="20"/>
      <c r="RED65" s="20"/>
      <c r="REE65" s="20"/>
      <c r="REF65" s="20"/>
      <c r="REG65" s="20"/>
      <c r="REH65" s="20"/>
      <c r="REI65" s="20"/>
      <c r="REJ65" s="20"/>
      <c r="REK65" s="20"/>
      <c r="REL65" s="20"/>
      <c r="REM65" s="20"/>
      <c r="REN65" s="20"/>
      <c r="REO65" s="20"/>
      <c r="REP65" s="20"/>
      <c r="REQ65" s="20"/>
      <c r="RER65" s="20"/>
      <c r="RES65" s="20"/>
      <c r="RET65" s="20"/>
      <c r="REU65" s="20"/>
      <c r="REV65" s="20"/>
      <c r="REW65" s="20"/>
      <c r="REX65" s="20"/>
      <c r="REY65" s="20"/>
      <c r="REZ65" s="20"/>
      <c r="RFA65" s="20"/>
      <c r="RFB65" s="20"/>
      <c r="RFC65" s="20"/>
      <c r="RFD65" s="20"/>
      <c r="RFE65" s="20"/>
      <c r="RFF65" s="20"/>
      <c r="RFG65" s="20"/>
      <c r="RFH65" s="20"/>
      <c r="RFI65" s="20"/>
      <c r="RFJ65" s="20"/>
      <c r="RFK65" s="20"/>
      <c r="RFL65" s="20"/>
      <c r="RFM65" s="20"/>
      <c r="RFN65" s="20"/>
      <c r="RFO65" s="20"/>
      <c r="RFP65" s="20"/>
      <c r="RFQ65" s="20"/>
      <c r="RFR65" s="20"/>
      <c r="RFS65" s="20"/>
      <c r="RFT65" s="20"/>
      <c r="RFU65" s="20"/>
      <c r="RFV65" s="20"/>
      <c r="RFW65" s="20"/>
      <c r="RFX65" s="20"/>
      <c r="RFY65" s="20"/>
      <c r="RFZ65" s="20"/>
      <c r="RGA65" s="20"/>
      <c r="RGB65" s="20"/>
      <c r="RGC65" s="20"/>
      <c r="RGD65" s="20"/>
      <c r="RGE65" s="20"/>
      <c r="RGF65" s="20"/>
      <c r="RGG65" s="20"/>
      <c r="RGH65" s="20"/>
      <c r="RGI65" s="20"/>
      <c r="RGJ65" s="20"/>
      <c r="RGK65" s="20"/>
      <c r="RGL65" s="20"/>
      <c r="RGM65" s="20"/>
      <c r="RGN65" s="20"/>
      <c r="RGO65" s="20"/>
      <c r="RGP65" s="20"/>
      <c r="RGQ65" s="20"/>
      <c r="RGR65" s="20"/>
      <c r="RGS65" s="20"/>
      <c r="RGT65" s="20"/>
      <c r="RGU65" s="20"/>
      <c r="RGV65" s="20"/>
      <c r="RGW65" s="20"/>
      <c r="RGX65" s="20"/>
      <c r="RGY65" s="20"/>
      <c r="RGZ65" s="20"/>
      <c r="RHA65" s="20"/>
      <c r="RHB65" s="20"/>
      <c r="RHC65" s="20"/>
      <c r="RHD65" s="20"/>
      <c r="RHE65" s="20"/>
      <c r="RHF65" s="20"/>
      <c r="RHG65" s="20"/>
      <c r="RHH65" s="20"/>
      <c r="RHI65" s="20"/>
      <c r="RHJ65" s="20"/>
      <c r="RHK65" s="20"/>
      <c r="RHL65" s="20"/>
      <c r="RHM65" s="20"/>
      <c r="RHN65" s="20"/>
      <c r="RHO65" s="20"/>
      <c r="RHP65" s="20"/>
      <c r="RHQ65" s="20"/>
      <c r="RHR65" s="20"/>
      <c r="RHS65" s="20"/>
      <c r="RHT65" s="20"/>
      <c r="RHU65" s="20"/>
      <c r="RHV65" s="20"/>
      <c r="RHW65" s="20"/>
      <c r="RHX65" s="20"/>
      <c r="RHY65" s="20"/>
      <c r="RHZ65" s="20"/>
      <c r="RIA65" s="20"/>
      <c r="RIB65" s="20"/>
      <c r="RIC65" s="20"/>
      <c r="RID65" s="20"/>
      <c r="RIE65" s="20"/>
      <c r="RIF65" s="20"/>
      <c r="RIG65" s="20"/>
      <c r="RIH65" s="20"/>
      <c r="RII65" s="20"/>
      <c r="RIJ65" s="20"/>
      <c r="RIK65" s="20"/>
      <c r="RIL65" s="20"/>
      <c r="RIM65" s="20"/>
      <c r="RIN65" s="20"/>
      <c r="RIO65" s="20"/>
      <c r="RIP65" s="20"/>
      <c r="RIQ65" s="20"/>
      <c r="RIR65" s="20"/>
      <c r="RIS65" s="20"/>
      <c r="RIT65" s="20"/>
      <c r="RIU65" s="20"/>
      <c r="RIV65" s="20"/>
      <c r="RIW65" s="20"/>
      <c r="RIX65" s="20"/>
      <c r="RIY65" s="20"/>
      <c r="RIZ65" s="20"/>
      <c r="RJA65" s="20"/>
      <c r="RJB65" s="20"/>
      <c r="RJC65" s="20"/>
      <c r="RJD65" s="20"/>
      <c r="RJE65" s="20"/>
      <c r="RJF65" s="20"/>
      <c r="RJG65" s="20"/>
      <c r="RJH65" s="20"/>
      <c r="RJI65" s="20"/>
      <c r="RJJ65" s="20"/>
      <c r="RJK65" s="20"/>
      <c r="RJL65" s="20"/>
      <c r="RJM65" s="20"/>
      <c r="RJN65" s="20"/>
      <c r="RJO65" s="20"/>
      <c r="RJP65" s="20"/>
      <c r="RJQ65" s="20"/>
      <c r="RJR65" s="20"/>
      <c r="RJS65" s="20"/>
      <c r="RJT65" s="20"/>
      <c r="RJU65" s="20"/>
      <c r="RJV65" s="20"/>
      <c r="RJW65" s="20"/>
      <c r="RJX65" s="20"/>
      <c r="RJY65" s="20"/>
      <c r="RJZ65" s="20"/>
      <c r="RKA65" s="20"/>
      <c r="RKB65" s="20"/>
      <c r="RKC65" s="20"/>
      <c r="RKD65" s="20"/>
      <c r="RKE65" s="20"/>
      <c r="RKF65" s="20"/>
      <c r="RKG65" s="20"/>
      <c r="RKH65" s="20"/>
      <c r="RKI65" s="20"/>
      <c r="RKJ65" s="20"/>
      <c r="RKK65" s="20"/>
      <c r="RKL65" s="20"/>
      <c r="RKM65" s="20"/>
      <c r="RKN65" s="20"/>
      <c r="RKO65" s="20"/>
      <c r="RKP65" s="20"/>
      <c r="RKQ65" s="20"/>
      <c r="RKR65" s="20"/>
      <c r="RKS65" s="20"/>
      <c r="RKT65" s="20"/>
      <c r="RKU65" s="20"/>
      <c r="RKV65" s="20"/>
      <c r="RKW65" s="20"/>
      <c r="RKX65" s="20"/>
      <c r="RKY65" s="20"/>
      <c r="RKZ65" s="20"/>
      <c r="RLA65" s="20"/>
      <c r="RLB65" s="20"/>
      <c r="RLC65" s="20"/>
      <c r="RLD65" s="20"/>
      <c r="RLE65" s="20"/>
      <c r="RLF65" s="20"/>
      <c r="RLG65" s="20"/>
      <c r="RLH65" s="20"/>
      <c r="RLI65" s="20"/>
      <c r="RLJ65" s="20"/>
      <c r="RLK65" s="20"/>
      <c r="RLL65" s="20"/>
      <c r="RLM65" s="20"/>
      <c r="RLN65" s="20"/>
      <c r="RLO65" s="20"/>
      <c r="RLP65" s="20"/>
      <c r="RLQ65" s="20"/>
      <c r="RLR65" s="20"/>
      <c r="RLS65" s="20"/>
      <c r="RLT65" s="20"/>
      <c r="RLU65" s="20"/>
      <c r="RLV65" s="20"/>
      <c r="RLW65" s="20"/>
      <c r="RLX65" s="20"/>
      <c r="RLY65" s="20"/>
      <c r="RLZ65" s="20"/>
      <c r="RMA65" s="20"/>
      <c r="RMB65" s="20"/>
      <c r="RMC65" s="20"/>
      <c r="RMD65" s="20"/>
      <c r="RME65" s="20"/>
      <c r="RMF65" s="20"/>
      <c r="RMG65" s="20"/>
      <c r="RMH65" s="20"/>
      <c r="RMI65" s="20"/>
      <c r="RMJ65" s="20"/>
      <c r="RMK65" s="20"/>
      <c r="RML65" s="20"/>
      <c r="RMM65" s="20"/>
      <c r="RMN65" s="20"/>
      <c r="RMO65" s="20"/>
      <c r="RMP65" s="20"/>
      <c r="RMQ65" s="20"/>
      <c r="RMR65" s="20"/>
      <c r="RMS65" s="20"/>
      <c r="RMT65" s="20"/>
      <c r="RMU65" s="20"/>
      <c r="RMV65" s="20"/>
      <c r="RMW65" s="20"/>
      <c r="RMX65" s="20"/>
      <c r="RMY65" s="20"/>
      <c r="RMZ65" s="20"/>
      <c r="RNA65" s="20"/>
      <c r="RNB65" s="20"/>
      <c r="RNC65" s="20"/>
      <c r="RND65" s="20"/>
      <c r="RNE65" s="20"/>
      <c r="RNF65" s="20"/>
      <c r="RNG65" s="20"/>
      <c r="RNH65" s="20"/>
      <c r="RNI65" s="20"/>
      <c r="RNJ65" s="20"/>
      <c r="RNK65" s="20"/>
      <c r="RNL65" s="20"/>
      <c r="RNM65" s="20"/>
      <c r="RNN65" s="20"/>
      <c r="RNO65" s="20"/>
      <c r="RNP65" s="20"/>
      <c r="RNQ65" s="20"/>
      <c r="RNR65" s="20"/>
      <c r="RNS65" s="20"/>
      <c r="RNT65" s="20"/>
      <c r="RNU65" s="20"/>
      <c r="RNV65" s="20"/>
      <c r="RNW65" s="20"/>
      <c r="RNX65" s="20"/>
      <c r="RNY65" s="20"/>
      <c r="RNZ65" s="20"/>
      <c r="ROA65" s="20"/>
      <c r="ROB65" s="20"/>
      <c r="ROC65" s="20"/>
      <c r="ROD65" s="20"/>
      <c r="ROE65" s="20"/>
      <c r="ROF65" s="20"/>
      <c r="ROG65" s="20"/>
      <c r="ROH65" s="20"/>
      <c r="ROI65" s="20"/>
      <c r="ROJ65" s="20"/>
      <c r="ROK65" s="20"/>
      <c r="ROL65" s="20"/>
      <c r="ROM65" s="20"/>
      <c r="RON65" s="20"/>
      <c r="ROO65" s="20"/>
      <c r="ROP65" s="20"/>
      <c r="ROQ65" s="20"/>
      <c r="ROR65" s="20"/>
      <c r="ROS65" s="20"/>
      <c r="ROT65" s="20"/>
      <c r="ROU65" s="20"/>
      <c r="ROV65" s="20"/>
      <c r="ROW65" s="20"/>
      <c r="ROX65" s="20"/>
      <c r="ROY65" s="20"/>
      <c r="ROZ65" s="20"/>
      <c r="RPA65" s="20"/>
      <c r="RPB65" s="20"/>
      <c r="RPC65" s="20"/>
      <c r="RPD65" s="20"/>
      <c r="RPE65" s="20"/>
      <c r="RPF65" s="20"/>
      <c r="RPG65" s="20"/>
      <c r="RPH65" s="20"/>
      <c r="RPI65" s="20"/>
      <c r="RPJ65" s="20"/>
      <c r="RPK65" s="20"/>
      <c r="RPL65" s="20"/>
      <c r="RPM65" s="20"/>
      <c r="RPN65" s="20"/>
      <c r="RPO65" s="20"/>
      <c r="RPP65" s="20"/>
      <c r="RPQ65" s="20"/>
      <c r="RPR65" s="20"/>
      <c r="RPS65" s="20"/>
      <c r="RPT65" s="20"/>
      <c r="RPU65" s="20"/>
      <c r="RPV65" s="20"/>
      <c r="RPW65" s="20"/>
      <c r="RPX65" s="20"/>
      <c r="RPY65" s="20"/>
      <c r="RPZ65" s="20"/>
      <c r="RQA65" s="20"/>
      <c r="RQB65" s="20"/>
      <c r="RQC65" s="20"/>
      <c r="RQD65" s="20"/>
      <c r="RQE65" s="20"/>
      <c r="RQF65" s="20"/>
      <c r="RQG65" s="20"/>
      <c r="RQH65" s="20"/>
      <c r="RQI65" s="20"/>
      <c r="RQJ65" s="20"/>
      <c r="RQK65" s="20"/>
      <c r="RQL65" s="20"/>
      <c r="RQM65" s="20"/>
      <c r="RQN65" s="20"/>
      <c r="RQO65" s="20"/>
      <c r="RQP65" s="20"/>
      <c r="RQQ65" s="20"/>
      <c r="RQR65" s="20"/>
      <c r="RQS65" s="20"/>
      <c r="RQT65" s="20"/>
      <c r="RQU65" s="20"/>
      <c r="RQV65" s="20"/>
      <c r="RQW65" s="20"/>
      <c r="RQX65" s="20"/>
      <c r="RQY65" s="20"/>
      <c r="RQZ65" s="20"/>
      <c r="RRA65" s="20"/>
      <c r="RRB65" s="20"/>
      <c r="RRC65" s="20"/>
      <c r="RRD65" s="20"/>
      <c r="RRE65" s="20"/>
      <c r="RRF65" s="20"/>
      <c r="RRG65" s="20"/>
      <c r="RRH65" s="20"/>
      <c r="RRI65" s="20"/>
      <c r="RRJ65" s="20"/>
      <c r="RRK65" s="20"/>
      <c r="RRL65" s="20"/>
      <c r="RRM65" s="20"/>
      <c r="RRN65" s="20"/>
      <c r="RRO65" s="20"/>
      <c r="RRP65" s="20"/>
      <c r="RRQ65" s="20"/>
      <c r="RRR65" s="20"/>
      <c r="RRS65" s="20"/>
      <c r="RRT65" s="20"/>
      <c r="RRU65" s="20"/>
      <c r="RRV65" s="20"/>
      <c r="RRW65" s="20"/>
      <c r="RRX65" s="20"/>
      <c r="RRY65" s="20"/>
      <c r="RRZ65" s="20"/>
      <c r="RSA65" s="20"/>
      <c r="RSB65" s="20"/>
      <c r="RSC65" s="20"/>
      <c r="RSD65" s="20"/>
      <c r="RSE65" s="20"/>
      <c r="RSF65" s="20"/>
      <c r="RSG65" s="20"/>
      <c r="RSH65" s="20"/>
      <c r="RSI65" s="20"/>
      <c r="RSJ65" s="20"/>
      <c r="RSK65" s="20"/>
      <c r="RSL65" s="20"/>
      <c r="RSM65" s="20"/>
      <c r="RSN65" s="20"/>
      <c r="RSO65" s="20"/>
      <c r="RSP65" s="20"/>
      <c r="RSQ65" s="20"/>
      <c r="RSR65" s="20"/>
      <c r="RSS65" s="20"/>
      <c r="RST65" s="20"/>
      <c r="RSU65" s="20"/>
      <c r="RSV65" s="20"/>
      <c r="RSW65" s="20"/>
      <c r="RSX65" s="20"/>
      <c r="RSY65" s="20"/>
      <c r="RSZ65" s="20"/>
      <c r="RTA65" s="20"/>
      <c r="RTB65" s="20"/>
      <c r="RTC65" s="20"/>
      <c r="RTD65" s="20"/>
      <c r="RTE65" s="20"/>
      <c r="RTF65" s="20"/>
      <c r="RTG65" s="20"/>
      <c r="RTH65" s="20"/>
      <c r="RTI65" s="20"/>
      <c r="RTJ65" s="20"/>
      <c r="RTK65" s="20"/>
      <c r="RTL65" s="20"/>
      <c r="RTM65" s="20"/>
      <c r="RTN65" s="20"/>
      <c r="RTO65" s="20"/>
      <c r="RTP65" s="20"/>
      <c r="RTQ65" s="20"/>
      <c r="RTR65" s="20"/>
      <c r="RTS65" s="20"/>
      <c r="RTT65" s="20"/>
      <c r="RTU65" s="20"/>
      <c r="RTV65" s="20"/>
      <c r="RTW65" s="20"/>
      <c r="RTX65" s="20"/>
      <c r="RTY65" s="20"/>
      <c r="RTZ65" s="20"/>
      <c r="RUA65" s="20"/>
      <c r="RUB65" s="20"/>
      <c r="RUC65" s="20"/>
      <c r="RUD65" s="20"/>
      <c r="RUE65" s="20"/>
      <c r="RUF65" s="20"/>
      <c r="RUG65" s="20"/>
      <c r="RUH65" s="20"/>
      <c r="RUI65" s="20"/>
      <c r="RUJ65" s="20"/>
      <c r="RUK65" s="20"/>
      <c r="RUL65" s="20"/>
      <c r="RUM65" s="20"/>
      <c r="RUN65" s="20"/>
      <c r="RUO65" s="20"/>
      <c r="RUP65" s="20"/>
      <c r="RUQ65" s="20"/>
      <c r="RUR65" s="20"/>
      <c r="RUS65" s="20"/>
      <c r="RUT65" s="20"/>
      <c r="RUU65" s="20"/>
      <c r="RUV65" s="20"/>
      <c r="RUW65" s="20"/>
      <c r="RUX65" s="20"/>
      <c r="RUY65" s="20"/>
      <c r="RUZ65" s="20"/>
      <c r="RVA65" s="20"/>
      <c r="RVB65" s="20"/>
      <c r="RVC65" s="20"/>
      <c r="RVD65" s="20"/>
      <c r="RVE65" s="20"/>
      <c r="RVF65" s="20"/>
      <c r="RVG65" s="20"/>
      <c r="RVH65" s="20"/>
      <c r="RVI65" s="20"/>
      <c r="RVJ65" s="20"/>
      <c r="RVK65" s="20"/>
      <c r="RVL65" s="20"/>
      <c r="RVM65" s="20"/>
      <c r="RVN65" s="20"/>
      <c r="RVO65" s="20"/>
      <c r="RVP65" s="20"/>
      <c r="RVQ65" s="20"/>
      <c r="RVR65" s="20"/>
      <c r="RVS65" s="20"/>
      <c r="RVT65" s="20"/>
      <c r="RVU65" s="20"/>
      <c r="RVV65" s="20"/>
      <c r="RVW65" s="20"/>
      <c r="RVX65" s="20"/>
      <c r="RVY65" s="20"/>
      <c r="RVZ65" s="20"/>
      <c r="RWA65" s="20"/>
      <c r="RWB65" s="20"/>
      <c r="RWC65" s="20"/>
      <c r="RWD65" s="20"/>
      <c r="RWE65" s="20"/>
      <c r="RWF65" s="20"/>
      <c r="RWG65" s="20"/>
      <c r="RWH65" s="20"/>
      <c r="RWI65" s="20"/>
      <c r="RWJ65" s="20"/>
      <c r="RWK65" s="20"/>
      <c r="RWL65" s="20"/>
      <c r="RWM65" s="20"/>
      <c r="RWN65" s="20"/>
      <c r="RWO65" s="20"/>
      <c r="RWP65" s="20"/>
      <c r="RWQ65" s="20"/>
      <c r="RWR65" s="20"/>
      <c r="RWS65" s="20"/>
      <c r="RWT65" s="20"/>
      <c r="RWU65" s="20"/>
      <c r="RWV65" s="20"/>
      <c r="RWW65" s="20"/>
      <c r="RWX65" s="20"/>
      <c r="RWY65" s="20"/>
      <c r="RWZ65" s="20"/>
      <c r="RXA65" s="20"/>
      <c r="RXB65" s="20"/>
      <c r="RXC65" s="20"/>
      <c r="RXD65" s="20"/>
      <c r="RXE65" s="20"/>
      <c r="RXF65" s="20"/>
      <c r="RXG65" s="20"/>
      <c r="RXH65" s="20"/>
      <c r="RXI65" s="20"/>
      <c r="RXJ65" s="20"/>
      <c r="RXK65" s="20"/>
      <c r="RXL65" s="20"/>
      <c r="RXM65" s="20"/>
      <c r="RXN65" s="20"/>
      <c r="RXO65" s="20"/>
      <c r="RXP65" s="20"/>
      <c r="RXQ65" s="20"/>
      <c r="RXR65" s="20"/>
      <c r="RXS65" s="20"/>
      <c r="RXT65" s="20"/>
      <c r="RXU65" s="20"/>
      <c r="RXV65" s="20"/>
      <c r="RXW65" s="20"/>
      <c r="RXX65" s="20"/>
      <c r="RXY65" s="20"/>
      <c r="RXZ65" s="20"/>
      <c r="RYA65" s="20"/>
      <c r="RYB65" s="20"/>
      <c r="RYC65" s="20"/>
      <c r="RYD65" s="20"/>
      <c r="RYE65" s="20"/>
      <c r="RYF65" s="20"/>
      <c r="RYG65" s="20"/>
      <c r="RYH65" s="20"/>
      <c r="RYI65" s="20"/>
      <c r="RYJ65" s="20"/>
      <c r="RYK65" s="20"/>
      <c r="RYL65" s="20"/>
      <c r="RYM65" s="20"/>
      <c r="RYN65" s="20"/>
      <c r="RYO65" s="20"/>
      <c r="RYP65" s="20"/>
      <c r="RYQ65" s="20"/>
      <c r="RYR65" s="20"/>
      <c r="RYS65" s="20"/>
      <c r="RYT65" s="20"/>
      <c r="RYU65" s="20"/>
      <c r="RYV65" s="20"/>
      <c r="RYW65" s="20"/>
      <c r="RYX65" s="20"/>
      <c r="RYY65" s="20"/>
      <c r="RYZ65" s="20"/>
      <c r="RZA65" s="20"/>
      <c r="RZB65" s="20"/>
      <c r="RZC65" s="20"/>
      <c r="RZD65" s="20"/>
      <c r="RZE65" s="20"/>
      <c r="RZF65" s="20"/>
      <c r="RZG65" s="20"/>
      <c r="RZH65" s="20"/>
      <c r="RZI65" s="20"/>
      <c r="RZJ65" s="20"/>
      <c r="RZK65" s="20"/>
      <c r="RZL65" s="20"/>
      <c r="RZM65" s="20"/>
      <c r="RZN65" s="20"/>
      <c r="RZO65" s="20"/>
      <c r="RZP65" s="20"/>
      <c r="RZQ65" s="20"/>
      <c r="RZR65" s="20"/>
      <c r="RZS65" s="20"/>
      <c r="RZT65" s="20"/>
      <c r="RZU65" s="20"/>
      <c r="RZV65" s="20"/>
      <c r="RZW65" s="20"/>
      <c r="RZX65" s="20"/>
      <c r="RZY65" s="20"/>
      <c r="RZZ65" s="20"/>
      <c r="SAA65" s="20"/>
      <c r="SAB65" s="20"/>
      <c r="SAC65" s="20"/>
      <c r="SAD65" s="20"/>
      <c r="SAE65" s="20"/>
      <c r="SAF65" s="20"/>
      <c r="SAG65" s="20"/>
      <c r="SAH65" s="20"/>
      <c r="SAI65" s="20"/>
      <c r="SAJ65" s="20"/>
      <c r="SAK65" s="20"/>
      <c r="SAL65" s="20"/>
      <c r="SAM65" s="20"/>
      <c r="SAN65" s="20"/>
      <c r="SAO65" s="20"/>
      <c r="SAP65" s="20"/>
      <c r="SAQ65" s="20"/>
      <c r="SAR65" s="20"/>
      <c r="SAS65" s="20"/>
      <c r="SAT65" s="20"/>
      <c r="SAU65" s="20"/>
      <c r="SAV65" s="20"/>
      <c r="SAW65" s="20"/>
      <c r="SAX65" s="20"/>
      <c r="SAY65" s="20"/>
      <c r="SAZ65" s="20"/>
      <c r="SBA65" s="20"/>
      <c r="SBB65" s="20"/>
      <c r="SBC65" s="20"/>
      <c r="SBD65" s="20"/>
      <c r="SBE65" s="20"/>
      <c r="SBF65" s="20"/>
      <c r="SBG65" s="20"/>
      <c r="SBH65" s="20"/>
      <c r="SBI65" s="20"/>
      <c r="SBJ65" s="20"/>
      <c r="SBK65" s="20"/>
      <c r="SBL65" s="20"/>
      <c r="SBM65" s="20"/>
      <c r="SBN65" s="20"/>
      <c r="SBO65" s="20"/>
      <c r="SBP65" s="20"/>
      <c r="SBQ65" s="20"/>
      <c r="SBR65" s="20"/>
      <c r="SBS65" s="20"/>
      <c r="SBT65" s="20"/>
      <c r="SBU65" s="20"/>
      <c r="SBV65" s="20"/>
      <c r="SBW65" s="20"/>
      <c r="SBX65" s="20"/>
      <c r="SBY65" s="20"/>
      <c r="SBZ65" s="20"/>
      <c r="SCA65" s="20"/>
      <c r="SCB65" s="20"/>
      <c r="SCC65" s="20"/>
      <c r="SCD65" s="20"/>
      <c r="SCE65" s="20"/>
      <c r="SCF65" s="20"/>
      <c r="SCG65" s="20"/>
      <c r="SCH65" s="20"/>
      <c r="SCI65" s="20"/>
      <c r="SCJ65" s="20"/>
      <c r="SCK65" s="20"/>
      <c r="SCL65" s="20"/>
      <c r="SCM65" s="20"/>
      <c r="SCN65" s="20"/>
      <c r="SCO65" s="20"/>
      <c r="SCP65" s="20"/>
      <c r="SCQ65" s="20"/>
      <c r="SCR65" s="20"/>
      <c r="SCS65" s="20"/>
      <c r="SCT65" s="20"/>
      <c r="SCU65" s="20"/>
      <c r="SCV65" s="20"/>
      <c r="SCW65" s="20"/>
      <c r="SCX65" s="20"/>
      <c r="SCY65" s="20"/>
      <c r="SCZ65" s="20"/>
      <c r="SDA65" s="20"/>
      <c r="SDB65" s="20"/>
      <c r="SDC65" s="20"/>
      <c r="SDD65" s="20"/>
      <c r="SDE65" s="20"/>
      <c r="SDF65" s="20"/>
      <c r="SDG65" s="20"/>
      <c r="SDH65" s="20"/>
      <c r="SDI65" s="20"/>
      <c r="SDJ65" s="20"/>
      <c r="SDK65" s="20"/>
      <c r="SDL65" s="20"/>
      <c r="SDM65" s="20"/>
      <c r="SDN65" s="20"/>
      <c r="SDO65" s="20"/>
      <c r="SDP65" s="20"/>
      <c r="SDQ65" s="20"/>
      <c r="SDR65" s="20"/>
      <c r="SDS65" s="20"/>
      <c r="SDT65" s="20"/>
      <c r="SDU65" s="20"/>
      <c r="SDV65" s="20"/>
      <c r="SDW65" s="20"/>
      <c r="SDX65" s="20"/>
      <c r="SDY65" s="20"/>
      <c r="SDZ65" s="20"/>
      <c r="SEA65" s="20"/>
      <c r="SEB65" s="20"/>
      <c r="SEC65" s="20"/>
      <c r="SED65" s="20"/>
      <c r="SEE65" s="20"/>
      <c r="SEF65" s="20"/>
      <c r="SEG65" s="20"/>
      <c r="SEH65" s="20"/>
      <c r="SEI65" s="20"/>
      <c r="SEJ65" s="20"/>
      <c r="SEK65" s="20"/>
      <c r="SEL65" s="20"/>
      <c r="SEM65" s="20"/>
      <c r="SEN65" s="20"/>
      <c r="SEO65" s="20"/>
      <c r="SEP65" s="20"/>
      <c r="SEQ65" s="20"/>
      <c r="SER65" s="20"/>
      <c r="SES65" s="20"/>
      <c r="SET65" s="20"/>
      <c r="SEU65" s="20"/>
      <c r="SEV65" s="20"/>
      <c r="SEW65" s="20"/>
      <c r="SEX65" s="20"/>
      <c r="SEY65" s="20"/>
      <c r="SEZ65" s="20"/>
      <c r="SFA65" s="20"/>
      <c r="SFB65" s="20"/>
      <c r="SFC65" s="20"/>
      <c r="SFD65" s="20"/>
      <c r="SFE65" s="20"/>
      <c r="SFF65" s="20"/>
      <c r="SFG65" s="20"/>
      <c r="SFH65" s="20"/>
      <c r="SFI65" s="20"/>
      <c r="SFJ65" s="20"/>
      <c r="SFK65" s="20"/>
      <c r="SFL65" s="20"/>
      <c r="SFM65" s="20"/>
      <c r="SFN65" s="20"/>
      <c r="SFO65" s="20"/>
      <c r="SFP65" s="20"/>
      <c r="SFQ65" s="20"/>
      <c r="SFR65" s="20"/>
      <c r="SFS65" s="20"/>
      <c r="SFT65" s="20"/>
      <c r="SFU65" s="20"/>
      <c r="SFV65" s="20"/>
      <c r="SFW65" s="20"/>
      <c r="SFX65" s="20"/>
      <c r="SFY65" s="20"/>
      <c r="SFZ65" s="20"/>
      <c r="SGA65" s="20"/>
      <c r="SGB65" s="20"/>
      <c r="SGC65" s="20"/>
      <c r="SGD65" s="20"/>
      <c r="SGE65" s="20"/>
      <c r="SGF65" s="20"/>
      <c r="SGG65" s="20"/>
      <c r="SGH65" s="20"/>
      <c r="SGI65" s="20"/>
      <c r="SGJ65" s="20"/>
      <c r="SGK65" s="20"/>
      <c r="SGL65" s="20"/>
      <c r="SGM65" s="20"/>
      <c r="SGN65" s="20"/>
      <c r="SGO65" s="20"/>
      <c r="SGP65" s="20"/>
      <c r="SGQ65" s="20"/>
      <c r="SGR65" s="20"/>
      <c r="SGS65" s="20"/>
      <c r="SGT65" s="20"/>
      <c r="SGU65" s="20"/>
      <c r="SGV65" s="20"/>
      <c r="SGW65" s="20"/>
      <c r="SGX65" s="20"/>
      <c r="SGY65" s="20"/>
      <c r="SGZ65" s="20"/>
      <c r="SHA65" s="20"/>
      <c r="SHB65" s="20"/>
      <c r="SHC65" s="20"/>
      <c r="SHD65" s="20"/>
      <c r="SHE65" s="20"/>
      <c r="SHF65" s="20"/>
      <c r="SHG65" s="20"/>
      <c r="SHH65" s="20"/>
      <c r="SHI65" s="20"/>
      <c r="SHJ65" s="20"/>
      <c r="SHK65" s="20"/>
      <c r="SHL65" s="20"/>
      <c r="SHM65" s="20"/>
      <c r="SHN65" s="20"/>
      <c r="SHO65" s="20"/>
      <c r="SHP65" s="20"/>
      <c r="SHQ65" s="20"/>
      <c r="SHR65" s="20"/>
      <c r="SHS65" s="20"/>
      <c r="SHT65" s="20"/>
      <c r="SHU65" s="20"/>
      <c r="SHV65" s="20"/>
      <c r="SHW65" s="20"/>
      <c r="SHX65" s="20"/>
      <c r="SHY65" s="20"/>
      <c r="SHZ65" s="20"/>
      <c r="SIA65" s="20"/>
      <c r="SIB65" s="20"/>
      <c r="SIC65" s="20"/>
      <c r="SID65" s="20"/>
      <c r="SIE65" s="20"/>
      <c r="SIF65" s="20"/>
      <c r="SIG65" s="20"/>
      <c r="SIH65" s="20"/>
      <c r="SII65" s="20"/>
      <c r="SIJ65" s="20"/>
      <c r="SIK65" s="20"/>
      <c r="SIL65" s="20"/>
      <c r="SIM65" s="20"/>
      <c r="SIN65" s="20"/>
      <c r="SIO65" s="20"/>
      <c r="SIP65" s="20"/>
      <c r="SIQ65" s="20"/>
      <c r="SIR65" s="20"/>
      <c r="SIS65" s="20"/>
      <c r="SIT65" s="20"/>
      <c r="SIU65" s="20"/>
      <c r="SIV65" s="20"/>
      <c r="SIW65" s="20"/>
      <c r="SIX65" s="20"/>
      <c r="SIY65" s="20"/>
      <c r="SIZ65" s="20"/>
      <c r="SJA65" s="20"/>
      <c r="SJB65" s="20"/>
      <c r="SJC65" s="20"/>
      <c r="SJD65" s="20"/>
      <c r="SJE65" s="20"/>
      <c r="SJF65" s="20"/>
      <c r="SJG65" s="20"/>
      <c r="SJH65" s="20"/>
      <c r="SJI65" s="20"/>
      <c r="SJJ65" s="20"/>
      <c r="SJK65" s="20"/>
      <c r="SJL65" s="20"/>
      <c r="SJM65" s="20"/>
      <c r="SJN65" s="20"/>
      <c r="SJO65" s="20"/>
      <c r="SJP65" s="20"/>
      <c r="SJQ65" s="20"/>
      <c r="SJR65" s="20"/>
      <c r="SJS65" s="20"/>
      <c r="SJT65" s="20"/>
      <c r="SJU65" s="20"/>
      <c r="SJV65" s="20"/>
      <c r="SJW65" s="20"/>
      <c r="SJX65" s="20"/>
      <c r="SJY65" s="20"/>
      <c r="SJZ65" s="20"/>
      <c r="SKA65" s="20"/>
      <c r="SKB65" s="20"/>
      <c r="SKC65" s="20"/>
      <c r="SKD65" s="20"/>
      <c r="SKE65" s="20"/>
      <c r="SKF65" s="20"/>
      <c r="SKG65" s="20"/>
      <c r="SKH65" s="20"/>
      <c r="SKI65" s="20"/>
      <c r="SKJ65" s="20"/>
      <c r="SKK65" s="20"/>
      <c r="SKL65" s="20"/>
      <c r="SKM65" s="20"/>
      <c r="SKN65" s="20"/>
      <c r="SKO65" s="20"/>
      <c r="SKP65" s="20"/>
      <c r="SKQ65" s="20"/>
      <c r="SKR65" s="20"/>
      <c r="SKS65" s="20"/>
      <c r="SKT65" s="20"/>
      <c r="SKU65" s="20"/>
      <c r="SKV65" s="20"/>
      <c r="SKW65" s="20"/>
      <c r="SKX65" s="20"/>
      <c r="SKY65" s="20"/>
      <c r="SKZ65" s="20"/>
      <c r="SLA65" s="20"/>
      <c r="SLB65" s="20"/>
      <c r="SLC65" s="20"/>
      <c r="SLD65" s="20"/>
      <c r="SLE65" s="20"/>
      <c r="SLF65" s="20"/>
      <c r="SLG65" s="20"/>
      <c r="SLH65" s="20"/>
      <c r="SLI65" s="20"/>
      <c r="SLJ65" s="20"/>
      <c r="SLK65" s="20"/>
      <c r="SLL65" s="20"/>
      <c r="SLM65" s="20"/>
      <c r="SLN65" s="20"/>
      <c r="SLO65" s="20"/>
      <c r="SLP65" s="20"/>
      <c r="SLQ65" s="20"/>
      <c r="SLR65" s="20"/>
      <c r="SLS65" s="20"/>
      <c r="SLT65" s="20"/>
      <c r="SLU65" s="20"/>
      <c r="SLV65" s="20"/>
      <c r="SLW65" s="20"/>
      <c r="SLX65" s="20"/>
      <c r="SLY65" s="20"/>
      <c r="SLZ65" s="20"/>
      <c r="SMA65" s="20"/>
      <c r="SMB65" s="20"/>
      <c r="SMC65" s="20"/>
      <c r="SMD65" s="20"/>
      <c r="SME65" s="20"/>
      <c r="SMF65" s="20"/>
      <c r="SMG65" s="20"/>
      <c r="SMH65" s="20"/>
      <c r="SMI65" s="20"/>
      <c r="SMJ65" s="20"/>
      <c r="SMK65" s="20"/>
      <c r="SML65" s="20"/>
      <c r="SMM65" s="20"/>
      <c r="SMN65" s="20"/>
      <c r="SMO65" s="20"/>
      <c r="SMP65" s="20"/>
      <c r="SMQ65" s="20"/>
      <c r="SMR65" s="20"/>
      <c r="SMS65" s="20"/>
      <c r="SMT65" s="20"/>
      <c r="SMU65" s="20"/>
      <c r="SMV65" s="20"/>
      <c r="SMW65" s="20"/>
      <c r="SMX65" s="20"/>
      <c r="SMY65" s="20"/>
      <c r="SMZ65" s="20"/>
      <c r="SNA65" s="20"/>
      <c r="SNB65" s="20"/>
      <c r="SNC65" s="20"/>
      <c r="SND65" s="20"/>
      <c r="SNE65" s="20"/>
      <c r="SNF65" s="20"/>
      <c r="SNG65" s="20"/>
      <c r="SNH65" s="20"/>
      <c r="SNI65" s="20"/>
      <c r="SNJ65" s="20"/>
      <c r="SNK65" s="20"/>
      <c r="SNL65" s="20"/>
      <c r="SNM65" s="20"/>
      <c r="SNN65" s="20"/>
      <c r="SNO65" s="20"/>
      <c r="SNP65" s="20"/>
      <c r="SNQ65" s="20"/>
      <c r="SNR65" s="20"/>
      <c r="SNS65" s="20"/>
      <c r="SNT65" s="20"/>
      <c r="SNU65" s="20"/>
      <c r="SNV65" s="20"/>
      <c r="SNW65" s="20"/>
      <c r="SNX65" s="20"/>
      <c r="SNY65" s="20"/>
      <c r="SNZ65" s="20"/>
      <c r="SOA65" s="20"/>
      <c r="SOB65" s="20"/>
      <c r="SOC65" s="20"/>
      <c r="SOD65" s="20"/>
      <c r="SOE65" s="20"/>
      <c r="SOF65" s="20"/>
      <c r="SOG65" s="20"/>
      <c r="SOH65" s="20"/>
      <c r="SOI65" s="20"/>
      <c r="SOJ65" s="20"/>
      <c r="SOK65" s="20"/>
      <c r="SOL65" s="20"/>
      <c r="SOM65" s="20"/>
      <c r="SON65" s="20"/>
      <c r="SOO65" s="20"/>
      <c r="SOP65" s="20"/>
      <c r="SOQ65" s="20"/>
      <c r="SOR65" s="20"/>
      <c r="SOS65" s="20"/>
      <c r="SOT65" s="20"/>
      <c r="SOU65" s="20"/>
      <c r="SOV65" s="20"/>
      <c r="SOW65" s="20"/>
      <c r="SOX65" s="20"/>
      <c r="SOY65" s="20"/>
      <c r="SOZ65" s="20"/>
      <c r="SPA65" s="20"/>
      <c r="SPB65" s="20"/>
      <c r="SPC65" s="20"/>
      <c r="SPD65" s="20"/>
      <c r="SPE65" s="20"/>
      <c r="SPF65" s="20"/>
      <c r="SPG65" s="20"/>
      <c r="SPH65" s="20"/>
      <c r="SPI65" s="20"/>
      <c r="SPJ65" s="20"/>
      <c r="SPK65" s="20"/>
      <c r="SPL65" s="20"/>
      <c r="SPM65" s="20"/>
      <c r="SPN65" s="20"/>
      <c r="SPO65" s="20"/>
      <c r="SPP65" s="20"/>
      <c r="SPQ65" s="20"/>
      <c r="SPR65" s="20"/>
      <c r="SPS65" s="20"/>
      <c r="SPT65" s="20"/>
      <c r="SPU65" s="20"/>
      <c r="SPV65" s="20"/>
      <c r="SPW65" s="20"/>
      <c r="SPX65" s="20"/>
      <c r="SPY65" s="20"/>
      <c r="SPZ65" s="20"/>
      <c r="SQA65" s="20"/>
      <c r="SQB65" s="20"/>
      <c r="SQC65" s="20"/>
      <c r="SQD65" s="20"/>
      <c r="SQE65" s="20"/>
      <c r="SQF65" s="20"/>
      <c r="SQG65" s="20"/>
      <c r="SQH65" s="20"/>
      <c r="SQI65" s="20"/>
      <c r="SQJ65" s="20"/>
      <c r="SQK65" s="20"/>
      <c r="SQL65" s="20"/>
      <c r="SQM65" s="20"/>
      <c r="SQN65" s="20"/>
      <c r="SQO65" s="20"/>
      <c r="SQP65" s="20"/>
      <c r="SQQ65" s="20"/>
      <c r="SQR65" s="20"/>
      <c r="SQS65" s="20"/>
      <c r="SQT65" s="20"/>
      <c r="SQU65" s="20"/>
      <c r="SQV65" s="20"/>
      <c r="SQW65" s="20"/>
      <c r="SQX65" s="20"/>
      <c r="SQY65" s="20"/>
      <c r="SQZ65" s="20"/>
      <c r="SRA65" s="20"/>
      <c r="SRB65" s="20"/>
      <c r="SRC65" s="20"/>
      <c r="SRD65" s="20"/>
      <c r="SRE65" s="20"/>
      <c r="SRF65" s="20"/>
      <c r="SRG65" s="20"/>
      <c r="SRH65" s="20"/>
      <c r="SRI65" s="20"/>
      <c r="SRJ65" s="20"/>
      <c r="SRK65" s="20"/>
      <c r="SRL65" s="20"/>
      <c r="SRM65" s="20"/>
      <c r="SRN65" s="20"/>
      <c r="SRO65" s="20"/>
      <c r="SRP65" s="20"/>
      <c r="SRQ65" s="20"/>
      <c r="SRR65" s="20"/>
      <c r="SRS65" s="20"/>
      <c r="SRT65" s="20"/>
      <c r="SRU65" s="20"/>
      <c r="SRV65" s="20"/>
      <c r="SRW65" s="20"/>
      <c r="SRX65" s="20"/>
      <c r="SRY65" s="20"/>
      <c r="SRZ65" s="20"/>
      <c r="SSA65" s="20"/>
      <c r="SSB65" s="20"/>
      <c r="SSC65" s="20"/>
      <c r="SSD65" s="20"/>
      <c r="SSE65" s="20"/>
      <c r="SSF65" s="20"/>
      <c r="SSG65" s="20"/>
      <c r="SSH65" s="20"/>
      <c r="SSI65" s="20"/>
      <c r="SSJ65" s="20"/>
      <c r="SSK65" s="20"/>
      <c r="SSL65" s="20"/>
      <c r="SSM65" s="20"/>
      <c r="SSN65" s="20"/>
      <c r="SSO65" s="20"/>
      <c r="SSP65" s="20"/>
      <c r="SSQ65" s="20"/>
      <c r="SSR65" s="20"/>
      <c r="SSS65" s="20"/>
      <c r="SST65" s="20"/>
      <c r="SSU65" s="20"/>
      <c r="SSV65" s="20"/>
      <c r="SSW65" s="20"/>
      <c r="SSX65" s="20"/>
      <c r="SSY65" s="20"/>
      <c r="SSZ65" s="20"/>
      <c r="STA65" s="20"/>
      <c r="STB65" s="20"/>
      <c r="STC65" s="20"/>
      <c r="STD65" s="20"/>
      <c r="STE65" s="20"/>
      <c r="STF65" s="20"/>
      <c r="STG65" s="20"/>
      <c r="STH65" s="20"/>
      <c r="STI65" s="20"/>
      <c r="STJ65" s="20"/>
      <c r="STK65" s="20"/>
      <c r="STL65" s="20"/>
      <c r="STM65" s="20"/>
      <c r="STN65" s="20"/>
      <c r="STO65" s="20"/>
      <c r="STP65" s="20"/>
      <c r="STQ65" s="20"/>
      <c r="STR65" s="20"/>
      <c r="STS65" s="20"/>
      <c r="STT65" s="20"/>
      <c r="STU65" s="20"/>
      <c r="STV65" s="20"/>
      <c r="STW65" s="20"/>
      <c r="STX65" s="20"/>
      <c r="STY65" s="20"/>
      <c r="STZ65" s="20"/>
      <c r="SUA65" s="20"/>
      <c r="SUB65" s="20"/>
      <c r="SUC65" s="20"/>
      <c r="SUD65" s="20"/>
      <c r="SUE65" s="20"/>
      <c r="SUF65" s="20"/>
      <c r="SUG65" s="20"/>
      <c r="SUH65" s="20"/>
      <c r="SUI65" s="20"/>
      <c r="SUJ65" s="20"/>
      <c r="SUK65" s="20"/>
      <c r="SUL65" s="20"/>
      <c r="SUM65" s="20"/>
      <c r="SUN65" s="20"/>
      <c r="SUO65" s="20"/>
      <c r="SUP65" s="20"/>
      <c r="SUQ65" s="20"/>
      <c r="SUR65" s="20"/>
      <c r="SUS65" s="20"/>
      <c r="SUT65" s="20"/>
      <c r="SUU65" s="20"/>
      <c r="SUV65" s="20"/>
      <c r="SUW65" s="20"/>
      <c r="SUX65" s="20"/>
      <c r="SUY65" s="20"/>
      <c r="SUZ65" s="20"/>
      <c r="SVA65" s="20"/>
      <c r="SVB65" s="20"/>
      <c r="SVC65" s="20"/>
      <c r="SVD65" s="20"/>
      <c r="SVE65" s="20"/>
      <c r="SVF65" s="20"/>
      <c r="SVG65" s="20"/>
      <c r="SVH65" s="20"/>
      <c r="SVI65" s="20"/>
      <c r="SVJ65" s="20"/>
      <c r="SVK65" s="20"/>
      <c r="SVL65" s="20"/>
      <c r="SVM65" s="20"/>
      <c r="SVN65" s="20"/>
      <c r="SVO65" s="20"/>
      <c r="SVP65" s="20"/>
      <c r="SVQ65" s="20"/>
      <c r="SVR65" s="20"/>
      <c r="SVS65" s="20"/>
      <c r="SVT65" s="20"/>
      <c r="SVU65" s="20"/>
      <c r="SVV65" s="20"/>
      <c r="SVW65" s="20"/>
      <c r="SVX65" s="20"/>
      <c r="SVY65" s="20"/>
      <c r="SVZ65" s="20"/>
      <c r="SWA65" s="20"/>
      <c r="SWB65" s="20"/>
      <c r="SWC65" s="20"/>
      <c r="SWD65" s="20"/>
      <c r="SWE65" s="20"/>
      <c r="SWF65" s="20"/>
      <c r="SWG65" s="20"/>
      <c r="SWH65" s="20"/>
      <c r="SWI65" s="20"/>
      <c r="SWJ65" s="20"/>
      <c r="SWK65" s="20"/>
      <c r="SWL65" s="20"/>
      <c r="SWM65" s="20"/>
      <c r="SWN65" s="20"/>
      <c r="SWO65" s="20"/>
      <c r="SWP65" s="20"/>
      <c r="SWQ65" s="20"/>
      <c r="SWR65" s="20"/>
      <c r="SWS65" s="20"/>
      <c r="SWT65" s="20"/>
      <c r="SWU65" s="20"/>
      <c r="SWV65" s="20"/>
      <c r="SWW65" s="20"/>
      <c r="SWX65" s="20"/>
      <c r="SWY65" s="20"/>
      <c r="SWZ65" s="20"/>
      <c r="SXA65" s="20"/>
      <c r="SXB65" s="20"/>
      <c r="SXC65" s="20"/>
      <c r="SXD65" s="20"/>
      <c r="SXE65" s="20"/>
      <c r="SXF65" s="20"/>
      <c r="SXG65" s="20"/>
      <c r="SXH65" s="20"/>
      <c r="SXI65" s="20"/>
      <c r="SXJ65" s="20"/>
      <c r="SXK65" s="20"/>
      <c r="SXL65" s="20"/>
      <c r="SXM65" s="20"/>
      <c r="SXN65" s="20"/>
      <c r="SXO65" s="20"/>
      <c r="SXP65" s="20"/>
      <c r="SXQ65" s="20"/>
      <c r="SXR65" s="20"/>
      <c r="SXS65" s="20"/>
      <c r="SXT65" s="20"/>
      <c r="SXU65" s="20"/>
      <c r="SXV65" s="20"/>
      <c r="SXW65" s="20"/>
      <c r="SXX65" s="20"/>
      <c r="SXY65" s="20"/>
      <c r="SXZ65" s="20"/>
      <c r="SYA65" s="20"/>
      <c r="SYB65" s="20"/>
      <c r="SYC65" s="20"/>
      <c r="SYD65" s="20"/>
      <c r="SYE65" s="20"/>
      <c r="SYF65" s="20"/>
      <c r="SYG65" s="20"/>
      <c r="SYH65" s="20"/>
      <c r="SYI65" s="20"/>
      <c r="SYJ65" s="20"/>
      <c r="SYK65" s="20"/>
      <c r="SYL65" s="20"/>
      <c r="SYM65" s="20"/>
      <c r="SYN65" s="20"/>
      <c r="SYO65" s="20"/>
      <c r="SYP65" s="20"/>
      <c r="SYQ65" s="20"/>
      <c r="SYR65" s="20"/>
      <c r="SYS65" s="20"/>
      <c r="SYT65" s="20"/>
      <c r="SYU65" s="20"/>
      <c r="SYV65" s="20"/>
      <c r="SYW65" s="20"/>
      <c r="SYX65" s="20"/>
      <c r="SYY65" s="20"/>
      <c r="SYZ65" s="20"/>
      <c r="SZA65" s="20"/>
      <c r="SZB65" s="20"/>
      <c r="SZC65" s="20"/>
      <c r="SZD65" s="20"/>
      <c r="SZE65" s="20"/>
      <c r="SZF65" s="20"/>
      <c r="SZG65" s="20"/>
      <c r="SZH65" s="20"/>
      <c r="SZI65" s="20"/>
      <c r="SZJ65" s="20"/>
      <c r="SZK65" s="20"/>
      <c r="SZL65" s="20"/>
      <c r="SZM65" s="20"/>
      <c r="SZN65" s="20"/>
      <c r="SZO65" s="20"/>
      <c r="SZP65" s="20"/>
      <c r="SZQ65" s="20"/>
      <c r="SZR65" s="20"/>
      <c r="SZS65" s="20"/>
      <c r="SZT65" s="20"/>
      <c r="SZU65" s="20"/>
      <c r="SZV65" s="20"/>
      <c r="SZW65" s="20"/>
      <c r="SZX65" s="20"/>
      <c r="SZY65" s="20"/>
      <c r="SZZ65" s="20"/>
      <c r="TAA65" s="20"/>
      <c r="TAB65" s="20"/>
      <c r="TAC65" s="20"/>
      <c r="TAD65" s="20"/>
      <c r="TAE65" s="20"/>
      <c r="TAF65" s="20"/>
      <c r="TAG65" s="20"/>
      <c r="TAH65" s="20"/>
      <c r="TAI65" s="20"/>
      <c r="TAJ65" s="20"/>
      <c r="TAK65" s="20"/>
      <c r="TAL65" s="20"/>
      <c r="TAM65" s="20"/>
      <c r="TAN65" s="20"/>
      <c r="TAO65" s="20"/>
      <c r="TAP65" s="20"/>
      <c r="TAQ65" s="20"/>
      <c r="TAR65" s="20"/>
      <c r="TAS65" s="20"/>
      <c r="TAT65" s="20"/>
      <c r="TAU65" s="20"/>
      <c r="TAV65" s="20"/>
      <c r="TAW65" s="20"/>
      <c r="TAX65" s="20"/>
      <c r="TAY65" s="20"/>
      <c r="TAZ65" s="20"/>
      <c r="TBA65" s="20"/>
      <c r="TBB65" s="20"/>
      <c r="TBC65" s="20"/>
      <c r="TBD65" s="20"/>
      <c r="TBE65" s="20"/>
      <c r="TBF65" s="20"/>
      <c r="TBG65" s="20"/>
      <c r="TBH65" s="20"/>
      <c r="TBI65" s="20"/>
      <c r="TBJ65" s="20"/>
      <c r="TBK65" s="20"/>
      <c r="TBL65" s="20"/>
      <c r="TBM65" s="20"/>
      <c r="TBN65" s="20"/>
      <c r="TBO65" s="20"/>
      <c r="TBP65" s="20"/>
      <c r="TBQ65" s="20"/>
      <c r="TBR65" s="20"/>
      <c r="TBS65" s="20"/>
      <c r="TBT65" s="20"/>
      <c r="TBU65" s="20"/>
      <c r="TBV65" s="20"/>
      <c r="TBW65" s="20"/>
      <c r="TBX65" s="20"/>
      <c r="TBY65" s="20"/>
      <c r="TBZ65" s="20"/>
      <c r="TCA65" s="20"/>
      <c r="TCB65" s="20"/>
      <c r="TCC65" s="20"/>
      <c r="TCD65" s="20"/>
      <c r="TCE65" s="20"/>
      <c r="TCF65" s="20"/>
      <c r="TCG65" s="20"/>
      <c r="TCH65" s="20"/>
      <c r="TCI65" s="20"/>
      <c r="TCJ65" s="20"/>
      <c r="TCK65" s="20"/>
      <c r="TCL65" s="20"/>
      <c r="TCM65" s="20"/>
      <c r="TCN65" s="20"/>
      <c r="TCO65" s="20"/>
      <c r="TCP65" s="20"/>
      <c r="TCQ65" s="20"/>
      <c r="TCR65" s="20"/>
      <c r="TCS65" s="20"/>
      <c r="TCT65" s="20"/>
      <c r="TCU65" s="20"/>
      <c r="TCV65" s="20"/>
      <c r="TCW65" s="20"/>
      <c r="TCX65" s="20"/>
      <c r="TCY65" s="20"/>
      <c r="TCZ65" s="20"/>
      <c r="TDA65" s="20"/>
      <c r="TDB65" s="20"/>
      <c r="TDC65" s="20"/>
      <c r="TDD65" s="20"/>
      <c r="TDE65" s="20"/>
      <c r="TDF65" s="20"/>
      <c r="TDG65" s="20"/>
      <c r="TDH65" s="20"/>
      <c r="TDI65" s="20"/>
      <c r="TDJ65" s="20"/>
      <c r="TDK65" s="20"/>
      <c r="TDL65" s="20"/>
      <c r="TDM65" s="20"/>
      <c r="TDN65" s="20"/>
      <c r="TDO65" s="20"/>
      <c r="TDP65" s="20"/>
      <c r="TDQ65" s="20"/>
      <c r="TDR65" s="20"/>
      <c r="TDS65" s="20"/>
      <c r="TDT65" s="20"/>
      <c r="TDU65" s="20"/>
      <c r="TDV65" s="20"/>
      <c r="TDW65" s="20"/>
      <c r="TDX65" s="20"/>
      <c r="TDY65" s="20"/>
      <c r="TDZ65" s="20"/>
      <c r="TEA65" s="20"/>
      <c r="TEB65" s="20"/>
      <c r="TEC65" s="20"/>
      <c r="TED65" s="20"/>
      <c r="TEE65" s="20"/>
      <c r="TEF65" s="20"/>
      <c r="TEG65" s="20"/>
      <c r="TEH65" s="20"/>
      <c r="TEI65" s="20"/>
      <c r="TEJ65" s="20"/>
      <c r="TEK65" s="20"/>
      <c r="TEL65" s="20"/>
      <c r="TEM65" s="20"/>
      <c r="TEN65" s="20"/>
      <c r="TEO65" s="20"/>
      <c r="TEP65" s="20"/>
      <c r="TEQ65" s="20"/>
      <c r="TER65" s="20"/>
      <c r="TES65" s="20"/>
      <c r="TET65" s="20"/>
      <c r="TEU65" s="20"/>
      <c r="TEV65" s="20"/>
      <c r="TEW65" s="20"/>
      <c r="TEX65" s="20"/>
      <c r="TEY65" s="20"/>
      <c r="TEZ65" s="20"/>
      <c r="TFA65" s="20"/>
      <c r="TFB65" s="20"/>
      <c r="TFC65" s="20"/>
      <c r="TFD65" s="20"/>
      <c r="TFE65" s="20"/>
      <c r="TFF65" s="20"/>
      <c r="TFG65" s="20"/>
      <c r="TFH65" s="20"/>
      <c r="TFI65" s="20"/>
      <c r="TFJ65" s="20"/>
      <c r="TFK65" s="20"/>
      <c r="TFL65" s="20"/>
      <c r="TFM65" s="20"/>
      <c r="TFN65" s="20"/>
      <c r="TFO65" s="20"/>
      <c r="TFP65" s="20"/>
      <c r="TFQ65" s="20"/>
      <c r="TFR65" s="20"/>
      <c r="TFS65" s="20"/>
      <c r="TFT65" s="20"/>
      <c r="TFU65" s="20"/>
      <c r="TFV65" s="20"/>
      <c r="TFW65" s="20"/>
      <c r="TFX65" s="20"/>
      <c r="TFY65" s="20"/>
      <c r="TFZ65" s="20"/>
      <c r="TGA65" s="20"/>
      <c r="TGB65" s="20"/>
      <c r="TGC65" s="20"/>
      <c r="TGD65" s="20"/>
      <c r="TGE65" s="20"/>
      <c r="TGF65" s="20"/>
      <c r="TGG65" s="20"/>
      <c r="TGH65" s="20"/>
      <c r="TGI65" s="20"/>
      <c r="TGJ65" s="20"/>
      <c r="TGK65" s="20"/>
      <c r="TGL65" s="20"/>
      <c r="TGM65" s="20"/>
      <c r="TGN65" s="20"/>
      <c r="TGO65" s="20"/>
      <c r="TGP65" s="20"/>
      <c r="TGQ65" s="20"/>
      <c r="TGR65" s="20"/>
      <c r="TGS65" s="20"/>
      <c r="TGT65" s="20"/>
      <c r="TGU65" s="20"/>
      <c r="TGV65" s="20"/>
      <c r="TGW65" s="20"/>
      <c r="TGX65" s="20"/>
      <c r="TGY65" s="20"/>
      <c r="TGZ65" s="20"/>
      <c r="THA65" s="20"/>
      <c r="THB65" s="20"/>
      <c r="THC65" s="20"/>
      <c r="THD65" s="20"/>
      <c r="THE65" s="20"/>
      <c r="THF65" s="20"/>
      <c r="THG65" s="20"/>
      <c r="THH65" s="20"/>
      <c r="THI65" s="20"/>
      <c r="THJ65" s="20"/>
      <c r="THK65" s="20"/>
      <c r="THL65" s="20"/>
      <c r="THM65" s="20"/>
      <c r="THN65" s="20"/>
      <c r="THO65" s="20"/>
      <c r="THP65" s="20"/>
      <c r="THQ65" s="20"/>
      <c r="THR65" s="20"/>
      <c r="THS65" s="20"/>
      <c r="THT65" s="20"/>
      <c r="THU65" s="20"/>
      <c r="THV65" s="20"/>
      <c r="THW65" s="20"/>
      <c r="THX65" s="20"/>
      <c r="THY65" s="20"/>
      <c r="THZ65" s="20"/>
      <c r="TIA65" s="20"/>
      <c r="TIB65" s="20"/>
      <c r="TIC65" s="20"/>
      <c r="TID65" s="20"/>
      <c r="TIE65" s="20"/>
      <c r="TIF65" s="20"/>
      <c r="TIG65" s="20"/>
      <c r="TIH65" s="20"/>
      <c r="TII65" s="20"/>
      <c r="TIJ65" s="20"/>
      <c r="TIK65" s="20"/>
      <c r="TIL65" s="20"/>
      <c r="TIM65" s="20"/>
      <c r="TIN65" s="20"/>
      <c r="TIO65" s="20"/>
      <c r="TIP65" s="20"/>
      <c r="TIQ65" s="20"/>
      <c r="TIR65" s="20"/>
      <c r="TIS65" s="20"/>
      <c r="TIT65" s="20"/>
      <c r="TIU65" s="20"/>
      <c r="TIV65" s="20"/>
      <c r="TIW65" s="20"/>
      <c r="TIX65" s="20"/>
      <c r="TIY65" s="20"/>
      <c r="TIZ65" s="20"/>
      <c r="TJA65" s="20"/>
      <c r="TJB65" s="20"/>
      <c r="TJC65" s="20"/>
      <c r="TJD65" s="20"/>
      <c r="TJE65" s="20"/>
      <c r="TJF65" s="20"/>
      <c r="TJG65" s="20"/>
      <c r="TJH65" s="20"/>
      <c r="TJI65" s="20"/>
      <c r="TJJ65" s="20"/>
      <c r="TJK65" s="20"/>
      <c r="TJL65" s="20"/>
      <c r="TJM65" s="20"/>
      <c r="TJN65" s="20"/>
      <c r="TJO65" s="20"/>
      <c r="TJP65" s="20"/>
      <c r="TJQ65" s="20"/>
      <c r="TJR65" s="20"/>
      <c r="TJS65" s="20"/>
      <c r="TJT65" s="20"/>
      <c r="TJU65" s="20"/>
      <c r="TJV65" s="20"/>
      <c r="TJW65" s="20"/>
      <c r="TJX65" s="20"/>
      <c r="TJY65" s="20"/>
      <c r="TJZ65" s="20"/>
      <c r="TKA65" s="20"/>
      <c r="TKB65" s="20"/>
      <c r="TKC65" s="20"/>
      <c r="TKD65" s="20"/>
      <c r="TKE65" s="20"/>
      <c r="TKF65" s="20"/>
      <c r="TKG65" s="20"/>
      <c r="TKH65" s="20"/>
      <c r="TKI65" s="20"/>
      <c r="TKJ65" s="20"/>
      <c r="TKK65" s="20"/>
      <c r="TKL65" s="20"/>
      <c r="TKM65" s="20"/>
      <c r="TKN65" s="20"/>
      <c r="TKO65" s="20"/>
      <c r="TKP65" s="20"/>
      <c r="TKQ65" s="20"/>
      <c r="TKR65" s="20"/>
      <c r="TKS65" s="20"/>
      <c r="TKT65" s="20"/>
      <c r="TKU65" s="20"/>
      <c r="TKV65" s="20"/>
      <c r="TKW65" s="20"/>
      <c r="TKX65" s="20"/>
      <c r="TKY65" s="20"/>
      <c r="TKZ65" s="20"/>
      <c r="TLA65" s="20"/>
      <c r="TLB65" s="20"/>
      <c r="TLC65" s="20"/>
      <c r="TLD65" s="20"/>
      <c r="TLE65" s="20"/>
      <c r="TLF65" s="20"/>
      <c r="TLG65" s="20"/>
      <c r="TLH65" s="20"/>
      <c r="TLI65" s="20"/>
      <c r="TLJ65" s="20"/>
      <c r="TLK65" s="20"/>
      <c r="TLL65" s="20"/>
      <c r="TLM65" s="20"/>
      <c r="TLN65" s="20"/>
      <c r="TLO65" s="20"/>
      <c r="TLP65" s="20"/>
      <c r="TLQ65" s="20"/>
      <c r="TLR65" s="20"/>
      <c r="TLS65" s="20"/>
      <c r="TLT65" s="20"/>
      <c r="TLU65" s="20"/>
      <c r="TLV65" s="20"/>
      <c r="TLW65" s="20"/>
      <c r="TLX65" s="20"/>
      <c r="TLY65" s="20"/>
      <c r="TLZ65" s="20"/>
      <c r="TMA65" s="20"/>
      <c r="TMB65" s="20"/>
      <c r="TMC65" s="20"/>
      <c r="TMD65" s="20"/>
      <c r="TME65" s="20"/>
      <c r="TMF65" s="20"/>
      <c r="TMG65" s="20"/>
      <c r="TMH65" s="20"/>
      <c r="TMI65" s="20"/>
      <c r="TMJ65" s="20"/>
      <c r="TMK65" s="20"/>
      <c r="TML65" s="20"/>
      <c r="TMM65" s="20"/>
      <c r="TMN65" s="20"/>
      <c r="TMO65" s="20"/>
      <c r="TMP65" s="20"/>
      <c r="TMQ65" s="20"/>
      <c r="TMR65" s="20"/>
      <c r="TMS65" s="20"/>
      <c r="TMT65" s="20"/>
      <c r="TMU65" s="20"/>
      <c r="TMV65" s="20"/>
      <c r="TMW65" s="20"/>
      <c r="TMX65" s="20"/>
      <c r="TMY65" s="20"/>
      <c r="TMZ65" s="20"/>
      <c r="TNA65" s="20"/>
      <c r="TNB65" s="20"/>
      <c r="TNC65" s="20"/>
      <c r="TND65" s="20"/>
      <c r="TNE65" s="20"/>
      <c r="TNF65" s="20"/>
      <c r="TNG65" s="20"/>
      <c r="TNH65" s="20"/>
      <c r="TNI65" s="20"/>
      <c r="TNJ65" s="20"/>
      <c r="TNK65" s="20"/>
      <c r="TNL65" s="20"/>
      <c r="TNM65" s="20"/>
      <c r="TNN65" s="20"/>
      <c r="TNO65" s="20"/>
      <c r="TNP65" s="20"/>
      <c r="TNQ65" s="20"/>
      <c r="TNR65" s="20"/>
      <c r="TNS65" s="20"/>
      <c r="TNT65" s="20"/>
      <c r="TNU65" s="20"/>
      <c r="TNV65" s="20"/>
      <c r="TNW65" s="20"/>
      <c r="TNX65" s="20"/>
      <c r="TNY65" s="20"/>
      <c r="TNZ65" s="20"/>
      <c r="TOA65" s="20"/>
      <c r="TOB65" s="20"/>
      <c r="TOC65" s="20"/>
      <c r="TOD65" s="20"/>
      <c r="TOE65" s="20"/>
      <c r="TOF65" s="20"/>
      <c r="TOG65" s="20"/>
      <c r="TOH65" s="20"/>
      <c r="TOI65" s="20"/>
      <c r="TOJ65" s="20"/>
      <c r="TOK65" s="20"/>
      <c r="TOL65" s="20"/>
      <c r="TOM65" s="20"/>
      <c r="TON65" s="20"/>
      <c r="TOO65" s="20"/>
      <c r="TOP65" s="20"/>
      <c r="TOQ65" s="20"/>
      <c r="TOR65" s="20"/>
      <c r="TOS65" s="20"/>
      <c r="TOT65" s="20"/>
      <c r="TOU65" s="20"/>
      <c r="TOV65" s="20"/>
      <c r="TOW65" s="20"/>
      <c r="TOX65" s="20"/>
      <c r="TOY65" s="20"/>
      <c r="TOZ65" s="20"/>
      <c r="TPA65" s="20"/>
      <c r="TPB65" s="20"/>
      <c r="TPC65" s="20"/>
      <c r="TPD65" s="20"/>
      <c r="TPE65" s="20"/>
      <c r="TPF65" s="20"/>
      <c r="TPG65" s="20"/>
      <c r="TPH65" s="20"/>
      <c r="TPI65" s="20"/>
      <c r="TPJ65" s="20"/>
      <c r="TPK65" s="20"/>
      <c r="TPL65" s="20"/>
      <c r="TPM65" s="20"/>
      <c r="TPN65" s="20"/>
      <c r="TPO65" s="20"/>
      <c r="TPP65" s="20"/>
      <c r="TPQ65" s="20"/>
      <c r="TPR65" s="20"/>
      <c r="TPS65" s="20"/>
      <c r="TPT65" s="20"/>
      <c r="TPU65" s="20"/>
      <c r="TPV65" s="20"/>
      <c r="TPW65" s="20"/>
      <c r="TPX65" s="20"/>
      <c r="TPY65" s="20"/>
      <c r="TPZ65" s="20"/>
      <c r="TQA65" s="20"/>
      <c r="TQB65" s="20"/>
      <c r="TQC65" s="20"/>
      <c r="TQD65" s="20"/>
      <c r="TQE65" s="20"/>
      <c r="TQF65" s="20"/>
      <c r="TQG65" s="20"/>
      <c r="TQH65" s="20"/>
      <c r="TQI65" s="20"/>
      <c r="TQJ65" s="20"/>
      <c r="TQK65" s="20"/>
      <c r="TQL65" s="20"/>
      <c r="TQM65" s="20"/>
      <c r="TQN65" s="20"/>
      <c r="TQO65" s="20"/>
      <c r="TQP65" s="20"/>
      <c r="TQQ65" s="20"/>
      <c r="TQR65" s="20"/>
      <c r="TQS65" s="20"/>
      <c r="TQT65" s="20"/>
      <c r="TQU65" s="20"/>
      <c r="TQV65" s="20"/>
      <c r="TQW65" s="20"/>
      <c r="TQX65" s="20"/>
      <c r="TQY65" s="20"/>
      <c r="TQZ65" s="20"/>
      <c r="TRA65" s="20"/>
      <c r="TRB65" s="20"/>
      <c r="TRC65" s="20"/>
      <c r="TRD65" s="20"/>
      <c r="TRE65" s="20"/>
      <c r="TRF65" s="20"/>
      <c r="TRG65" s="20"/>
      <c r="TRH65" s="20"/>
      <c r="TRI65" s="20"/>
      <c r="TRJ65" s="20"/>
      <c r="TRK65" s="20"/>
      <c r="TRL65" s="20"/>
      <c r="TRM65" s="20"/>
      <c r="TRN65" s="20"/>
      <c r="TRO65" s="20"/>
      <c r="TRP65" s="20"/>
      <c r="TRQ65" s="20"/>
      <c r="TRR65" s="20"/>
      <c r="TRS65" s="20"/>
      <c r="TRT65" s="20"/>
      <c r="TRU65" s="20"/>
      <c r="TRV65" s="20"/>
      <c r="TRW65" s="20"/>
      <c r="TRX65" s="20"/>
      <c r="TRY65" s="20"/>
      <c r="TRZ65" s="20"/>
      <c r="TSA65" s="20"/>
      <c r="TSB65" s="20"/>
      <c r="TSC65" s="20"/>
      <c r="TSD65" s="20"/>
      <c r="TSE65" s="20"/>
      <c r="TSF65" s="20"/>
      <c r="TSG65" s="20"/>
      <c r="TSH65" s="20"/>
      <c r="TSI65" s="20"/>
      <c r="TSJ65" s="20"/>
      <c r="TSK65" s="20"/>
      <c r="TSL65" s="20"/>
      <c r="TSM65" s="20"/>
      <c r="TSN65" s="20"/>
      <c r="TSO65" s="20"/>
      <c r="TSP65" s="20"/>
      <c r="TSQ65" s="20"/>
      <c r="TSR65" s="20"/>
      <c r="TSS65" s="20"/>
      <c r="TST65" s="20"/>
      <c r="TSU65" s="20"/>
      <c r="TSV65" s="20"/>
      <c r="TSW65" s="20"/>
      <c r="TSX65" s="20"/>
      <c r="TSY65" s="20"/>
      <c r="TSZ65" s="20"/>
      <c r="TTA65" s="20"/>
      <c r="TTB65" s="20"/>
      <c r="TTC65" s="20"/>
      <c r="TTD65" s="20"/>
      <c r="TTE65" s="20"/>
      <c r="TTF65" s="20"/>
      <c r="TTG65" s="20"/>
      <c r="TTH65" s="20"/>
      <c r="TTI65" s="20"/>
      <c r="TTJ65" s="20"/>
      <c r="TTK65" s="20"/>
      <c r="TTL65" s="20"/>
      <c r="TTM65" s="20"/>
      <c r="TTN65" s="20"/>
      <c r="TTO65" s="20"/>
      <c r="TTP65" s="20"/>
      <c r="TTQ65" s="20"/>
      <c r="TTR65" s="20"/>
      <c r="TTS65" s="20"/>
      <c r="TTT65" s="20"/>
      <c r="TTU65" s="20"/>
      <c r="TTV65" s="20"/>
      <c r="TTW65" s="20"/>
      <c r="TTX65" s="20"/>
      <c r="TTY65" s="20"/>
      <c r="TTZ65" s="20"/>
      <c r="TUA65" s="20"/>
      <c r="TUB65" s="20"/>
      <c r="TUC65" s="20"/>
      <c r="TUD65" s="20"/>
      <c r="TUE65" s="20"/>
      <c r="TUF65" s="20"/>
      <c r="TUG65" s="20"/>
      <c r="TUH65" s="20"/>
      <c r="TUI65" s="20"/>
      <c r="TUJ65" s="20"/>
      <c r="TUK65" s="20"/>
      <c r="TUL65" s="20"/>
      <c r="TUM65" s="20"/>
      <c r="TUN65" s="20"/>
      <c r="TUO65" s="20"/>
      <c r="TUP65" s="20"/>
      <c r="TUQ65" s="20"/>
      <c r="TUR65" s="20"/>
      <c r="TUS65" s="20"/>
      <c r="TUT65" s="20"/>
      <c r="TUU65" s="20"/>
      <c r="TUV65" s="20"/>
      <c r="TUW65" s="20"/>
      <c r="TUX65" s="20"/>
      <c r="TUY65" s="20"/>
      <c r="TUZ65" s="20"/>
      <c r="TVA65" s="20"/>
      <c r="TVB65" s="20"/>
      <c r="TVC65" s="20"/>
      <c r="TVD65" s="20"/>
      <c r="TVE65" s="20"/>
      <c r="TVF65" s="20"/>
      <c r="TVG65" s="20"/>
      <c r="TVH65" s="20"/>
      <c r="TVI65" s="20"/>
      <c r="TVJ65" s="20"/>
      <c r="TVK65" s="20"/>
      <c r="TVL65" s="20"/>
      <c r="TVM65" s="20"/>
      <c r="TVN65" s="20"/>
      <c r="TVO65" s="20"/>
      <c r="TVP65" s="20"/>
      <c r="TVQ65" s="20"/>
      <c r="TVR65" s="20"/>
      <c r="TVS65" s="20"/>
      <c r="TVT65" s="20"/>
      <c r="TVU65" s="20"/>
      <c r="TVV65" s="20"/>
      <c r="TVW65" s="20"/>
      <c r="TVX65" s="20"/>
      <c r="TVY65" s="20"/>
      <c r="TVZ65" s="20"/>
      <c r="TWA65" s="20"/>
      <c r="TWB65" s="20"/>
      <c r="TWC65" s="20"/>
      <c r="TWD65" s="20"/>
      <c r="TWE65" s="20"/>
      <c r="TWF65" s="20"/>
      <c r="TWG65" s="20"/>
      <c r="TWH65" s="20"/>
      <c r="TWI65" s="20"/>
      <c r="TWJ65" s="20"/>
      <c r="TWK65" s="20"/>
      <c r="TWL65" s="20"/>
      <c r="TWM65" s="20"/>
      <c r="TWN65" s="20"/>
      <c r="TWO65" s="20"/>
      <c r="TWP65" s="20"/>
      <c r="TWQ65" s="20"/>
      <c r="TWR65" s="20"/>
      <c r="TWS65" s="20"/>
      <c r="TWT65" s="20"/>
      <c r="TWU65" s="20"/>
      <c r="TWV65" s="20"/>
      <c r="TWW65" s="20"/>
      <c r="TWX65" s="20"/>
      <c r="TWY65" s="20"/>
      <c r="TWZ65" s="20"/>
      <c r="TXA65" s="20"/>
      <c r="TXB65" s="20"/>
      <c r="TXC65" s="20"/>
      <c r="TXD65" s="20"/>
      <c r="TXE65" s="20"/>
      <c r="TXF65" s="20"/>
      <c r="TXG65" s="20"/>
      <c r="TXH65" s="20"/>
      <c r="TXI65" s="20"/>
      <c r="TXJ65" s="20"/>
      <c r="TXK65" s="20"/>
      <c r="TXL65" s="20"/>
      <c r="TXM65" s="20"/>
      <c r="TXN65" s="20"/>
      <c r="TXO65" s="20"/>
      <c r="TXP65" s="20"/>
      <c r="TXQ65" s="20"/>
      <c r="TXR65" s="20"/>
      <c r="TXS65" s="20"/>
      <c r="TXT65" s="20"/>
      <c r="TXU65" s="20"/>
      <c r="TXV65" s="20"/>
      <c r="TXW65" s="20"/>
      <c r="TXX65" s="20"/>
      <c r="TXY65" s="20"/>
      <c r="TXZ65" s="20"/>
      <c r="TYA65" s="20"/>
      <c r="TYB65" s="20"/>
      <c r="TYC65" s="20"/>
      <c r="TYD65" s="20"/>
      <c r="TYE65" s="20"/>
      <c r="TYF65" s="20"/>
      <c r="TYG65" s="20"/>
      <c r="TYH65" s="20"/>
      <c r="TYI65" s="20"/>
      <c r="TYJ65" s="20"/>
      <c r="TYK65" s="20"/>
      <c r="TYL65" s="20"/>
      <c r="TYM65" s="20"/>
      <c r="TYN65" s="20"/>
      <c r="TYO65" s="20"/>
      <c r="TYP65" s="20"/>
      <c r="TYQ65" s="20"/>
      <c r="TYR65" s="20"/>
      <c r="TYS65" s="20"/>
      <c r="TYT65" s="20"/>
      <c r="TYU65" s="20"/>
      <c r="TYV65" s="20"/>
      <c r="TYW65" s="20"/>
      <c r="TYX65" s="20"/>
      <c r="TYY65" s="20"/>
      <c r="TYZ65" s="20"/>
      <c r="TZA65" s="20"/>
      <c r="TZB65" s="20"/>
      <c r="TZC65" s="20"/>
      <c r="TZD65" s="20"/>
      <c r="TZE65" s="20"/>
      <c r="TZF65" s="20"/>
      <c r="TZG65" s="20"/>
      <c r="TZH65" s="20"/>
      <c r="TZI65" s="20"/>
      <c r="TZJ65" s="20"/>
      <c r="TZK65" s="20"/>
      <c r="TZL65" s="20"/>
      <c r="TZM65" s="20"/>
      <c r="TZN65" s="20"/>
      <c r="TZO65" s="20"/>
      <c r="TZP65" s="20"/>
      <c r="TZQ65" s="20"/>
      <c r="TZR65" s="20"/>
      <c r="TZS65" s="20"/>
      <c r="TZT65" s="20"/>
      <c r="TZU65" s="20"/>
      <c r="TZV65" s="20"/>
      <c r="TZW65" s="20"/>
      <c r="TZX65" s="20"/>
      <c r="TZY65" s="20"/>
      <c r="TZZ65" s="20"/>
      <c r="UAA65" s="20"/>
      <c r="UAB65" s="20"/>
      <c r="UAC65" s="20"/>
      <c r="UAD65" s="20"/>
      <c r="UAE65" s="20"/>
      <c r="UAF65" s="20"/>
      <c r="UAG65" s="20"/>
      <c r="UAH65" s="20"/>
      <c r="UAI65" s="20"/>
      <c r="UAJ65" s="20"/>
      <c r="UAK65" s="20"/>
      <c r="UAL65" s="20"/>
      <c r="UAM65" s="20"/>
      <c r="UAN65" s="20"/>
      <c r="UAO65" s="20"/>
      <c r="UAP65" s="20"/>
      <c r="UAQ65" s="20"/>
      <c r="UAR65" s="20"/>
      <c r="UAS65" s="20"/>
      <c r="UAT65" s="20"/>
      <c r="UAU65" s="20"/>
      <c r="UAV65" s="20"/>
      <c r="UAW65" s="20"/>
      <c r="UAX65" s="20"/>
      <c r="UAY65" s="20"/>
      <c r="UAZ65" s="20"/>
      <c r="UBA65" s="20"/>
      <c r="UBB65" s="20"/>
      <c r="UBC65" s="20"/>
      <c r="UBD65" s="20"/>
      <c r="UBE65" s="20"/>
      <c r="UBF65" s="20"/>
      <c r="UBG65" s="20"/>
      <c r="UBH65" s="20"/>
      <c r="UBI65" s="20"/>
      <c r="UBJ65" s="20"/>
      <c r="UBK65" s="20"/>
      <c r="UBL65" s="20"/>
      <c r="UBM65" s="20"/>
      <c r="UBN65" s="20"/>
      <c r="UBO65" s="20"/>
      <c r="UBP65" s="20"/>
      <c r="UBQ65" s="20"/>
      <c r="UBR65" s="20"/>
      <c r="UBS65" s="20"/>
      <c r="UBT65" s="20"/>
      <c r="UBU65" s="20"/>
      <c r="UBV65" s="20"/>
      <c r="UBW65" s="20"/>
      <c r="UBX65" s="20"/>
      <c r="UBY65" s="20"/>
      <c r="UBZ65" s="20"/>
      <c r="UCA65" s="20"/>
      <c r="UCB65" s="20"/>
      <c r="UCC65" s="20"/>
      <c r="UCD65" s="20"/>
      <c r="UCE65" s="20"/>
      <c r="UCF65" s="20"/>
      <c r="UCG65" s="20"/>
      <c r="UCH65" s="20"/>
      <c r="UCI65" s="20"/>
      <c r="UCJ65" s="20"/>
      <c r="UCK65" s="20"/>
      <c r="UCL65" s="20"/>
      <c r="UCM65" s="20"/>
      <c r="UCN65" s="20"/>
      <c r="UCO65" s="20"/>
      <c r="UCP65" s="20"/>
      <c r="UCQ65" s="20"/>
      <c r="UCR65" s="20"/>
      <c r="UCS65" s="20"/>
      <c r="UCT65" s="20"/>
      <c r="UCU65" s="20"/>
      <c r="UCV65" s="20"/>
      <c r="UCW65" s="20"/>
      <c r="UCX65" s="20"/>
      <c r="UCY65" s="20"/>
      <c r="UCZ65" s="20"/>
      <c r="UDA65" s="20"/>
      <c r="UDB65" s="20"/>
      <c r="UDC65" s="20"/>
      <c r="UDD65" s="20"/>
      <c r="UDE65" s="20"/>
      <c r="UDF65" s="20"/>
      <c r="UDG65" s="20"/>
      <c r="UDH65" s="20"/>
      <c r="UDI65" s="20"/>
      <c r="UDJ65" s="20"/>
      <c r="UDK65" s="20"/>
      <c r="UDL65" s="20"/>
      <c r="UDM65" s="20"/>
      <c r="UDN65" s="20"/>
      <c r="UDO65" s="20"/>
      <c r="UDP65" s="20"/>
      <c r="UDQ65" s="20"/>
      <c r="UDR65" s="20"/>
      <c r="UDS65" s="20"/>
      <c r="UDT65" s="20"/>
      <c r="UDU65" s="20"/>
      <c r="UDV65" s="20"/>
      <c r="UDW65" s="20"/>
      <c r="UDX65" s="20"/>
      <c r="UDY65" s="20"/>
      <c r="UDZ65" s="20"/>
      <c r="UEA65" s="20"/>
      <c r="UEB65" s="20"/>
      <c r="UEC65" s="20"/>
      <c r="UED65" s="20"/>
      <c r="UEE65" s="20"/>
      <c r="UEF65" s="20"/>
      <c r="UEG65" s="20"/>
      <c r="UEH65" s="20"/>
      <c r="UEI65" s="20"/>
      <c r="UEJ65" s="20"/>
      <c r="UEK65" s="20"/>
      <c r="UEL65" s="20"/>
      <c r="UEM65" s="20"/>
      <c r="UEN65" s="20"/>
      <c r="UEO65" s="20"/>
      <c r="UEP65" s="20"/>
      <c r="UEQ65" s="20"/>
      <c r="UER65" s="20"/>
      <c r="UES65" s="20"/>
      <c r="UET65" s="20"/>
      <c r="UEU65" s="20"/>
      <c r="UEV65" s="20"/>
      <c r="UEW65" s="20"/>
      <c r="UEX65" s="20"/>
      <c r="UEY65" s="20"/>
      <c r="UEZ65" s="20"/>
      <c r="UFA65" s="20"/>
      <c r="UFB65" s="20"/>
      <c r="UFC65" s="20"/>
      <c r="UFD65" s="20"/>
      <c r="UFE65" s="20"/>
      <c r="UFF65" s="20"/>
      <c r="UFG65" s="20"/>
      <c r="UFH65" s="20"/>
      <c r="UFI65" s="20"/>
      <c r="UFJ65" s="20"/>
      <c r="UFK65" s="20"/>
      <c r="UFL65" s="20"/>
      <c r="UFM65" s="20"/>
      <c r="UFN65" s="20"/>
      <c r="UFO65" s="20"/>
      <c r="UFP65" s="20"/>
      <c r="UFQ65" s="20"/>
      <c r="UFR65" s="20"/>
      <c r="UFS65" s="20"/>
      <c r="UFT65" s="20"/>
      <c r="UFU65" s="20"/>
      <c r="UFV65" s="20"/>
      <c r="UFW65" s="20"/>
      <c r="UFX65" s="20"/>
      <c r="UFY65" s="20"/>
      <c r="UFZ65" s="20"/>
      <c r="UGA65" s="20"/>
      <c r="UGB65" s="20"/>
      <c r="UGC65" s="20"/>
      <c r="UGD65" s="20"/>
      <c r="UGE65" s="20"/>
      <c r="UGF65" s="20"/>
      <c r="UGG65" s="20"/>
      <c r="UGH65" s="20"/>
      <c r="UGI65" s="20"/>
      <c r="UGJ65" s="20"/>
      <c r="UGK65" s="20"/>
      <c r="UGL65" s="20"/>
      <c r="UGM65" s="20"/>
      <c r="UGN65" s="20"/>
      <c r="UGO65" s="20"/>
      <c r="UGP65" s="20"/>
      <c r="UGQ65" s="20"/>
      <c r="UGR65" s="20"/>
      <c r="UGS65" s="20"/>
      <c r="UGT65" s="20"/>
      <c r="UGU65" s="20"/>
      <c r="UGV65" s="20"/>
      <c r="UGW65" s="20"/>
      <c r="UGX65" s="20"/>
      <c r="UGY65" s="20"/>
      <c r="UGZ65" s="20"/>
      <c r="UHA65" s="20"/>
      <c r="UHB65" s="20"/>
      <c r="UHC65" s="20"/>
      <c r="UHD65" s="20"/>
      <c r="UHE65" s="20"/>
      <c r="UHF65" s="20"/>
      <c r="UHG65" s="20"/>
      <c r="UHH65" s="20"/>
      <c r="UHI65" s="20"/>
      <c r="UHJ65" s="20"/>
      <c r="UHK65" s="20"/>
      <c r="UHL65" s="20"/>
      <c r="UHM65" s="20"/>
      <c r="UHN65" s="20"/>
      <c r="UHO65" s="20"/>
      <c r="UHP65" s="20"/>
      <c r="UHQ65" s="20"/>
      <c r="UHR65" s="20"/>
      <c r="UHS65" s="20"/>
      <c r="UHT65" s="20"/>
      <c r="UHU65" s="20"/>
      <c r="UHV65" s="20"/>
      <c r="UHW65" s="20"/>
      <c r="UHX65" s="20"/>
      <c r="UHY65" s="20"/>
      <c r="UHZ65" s="20"/>
      <c r="UIA65" s="20"/>
      <c r="UIB65" s="20"/>
      <c r="UIC65" s="20"/>
      <c r="UID65" s="20"/>
      <c r="UIE65" s="20"/>
      <c r="UIF65" s="20"/>
      <c r="UIG65" s="20"/>
      <c r="UIH65" s="20"/>
      <c r="UII65" s="20"/>
      <c r="UIJ65" s="20"/>
      <c r="UIK65" s="20"/>
      <c r="UIL65" s="20"/>
      <c r="UIM65" s="20"/>
      <c r="UIN65" s="20"/>
      <c r="UIO65" s="20"/>
      <c r="UIP65" s="20"/>
      <c r="UIQ65" s="20"/>
      <c r="UIR65" s="20"/>
      <c r="UIS65" s="20"/>
      <c r="UIT65" s="20"/>
      <c r="UIU65" s="20"/>
      <c r="UIV65" s="20"/>
      <c r="UIW65" s="20"/>
      <c r="UIX65" s="20"/>
      <c r="UIY65" s="20"/>
      <c r="UIZ65" s="20"/>
      <c r="UJA65" s="20"/>
      <c r="UJB65" s="20"/>
      <c r="UJC65" s="20"/>
      <c r="UJD65" s="20"/>
      <c r="UJE65" s="20"/>
      <c r="UJF65" s="20"/>
      <c r="UJG65" s="20"/>
      <c r="UJH65" s="20"/>
      <c r="UJI65" s="20"/>
      <c r="UJJ65" s="20"/>
      <c r="UJK65" s="20"/>
      <c r="UJL65" s="20"/>
      <c r="UJM65" s="20"/>
      <c r="UJN65" s="20"/>
      <c r="UJO65" s="20"/>
      <c r="UJP65" s="20"/>
      <c r="UJQ65" s="20"/>
      <c r="UJR65" s="20"/>
      <c r="UJS65" s="20"/>
      <c r="UJT65" s="20"/>
      <c r="UJU65" s="20"/>
      <c r="UJV65" s="20"/>
      <c r="UJW65" s="20"/>
      <c r="UJX65" s="20"/>
      <c r="UJY65" s="20"/>
      <c r="UJZ65" s="20"/>
      <c r="UKA65" s="20"/>
      <c r="UKB65" s="20"/>
      <c r="UKC65" s="20"/>
      <c r="UKD65" s="20"/>
      <c r="UKE65" s="20"/>
      <c r="UKF65" s="20"/>
      <c r="UKG65" s="20"/>
      <c r="UKH65" s="20"/>
      <c r="UKI65" s="20"/>
      <c r="UKJ65" s="20"/>
      <c r="UKK65" s="20"/>
      <c r="UKL65" s="20"/>
      <c r="UKM65" s="20"/>
      <c r="UKN65" s="20"/>
      <c r="UKO65" s="20"/>
      <c r="UKP65" s="20"/>
      <c r="UKQ65" s="20"/>
      <c r="UKR65" s="20"/>
      <c r="UKS65" s="20"/>
      <c r="UKT65" s="20"/>
      <c r="UKU65" s="20"/>
      <c r="UKV65" s="20"/>
      <c r="UKW65" s="20"/>
      <c r="UKX65" s="20"/>
      <c r="UKY65" s="20"/>
      <c r="UKZ65" s="20"/>
      <c r="ULA65" s="20"/>
      <c r="ULB65" s="20"/>
      <c r="ULC65" s="20"/>
      <c r="ULD65" s="20"/>
      <c r="ULE65" s="20"/>
      <c r="ULF65" s="20"/>
      <c r="ULG65" s="20"/>
      <c r="ULH65" s="20"/>
      <c r="ULI65" s="20"/>
      <c r="ULJ65" s="20"/>
      <c r="ULK65" s="20"/>
      <c r="ULL65" s="20"/>
      <c r="ULM65" s="20"/>
      <c r="ULN65" s="20"/>
      <c r="ULO65" s="20"/>
      <c r="ULP65" s="20"/>
      <c r="ULQ65" s="20"/>
      <c r="ULR65" s="20"/>
      <c r="ULS65" s="20"/>
      <c r="ULT65" s="20"/>
      <c r="ULU65" s="20"/>
      <c r="ULV65" s="20"/>
      <c r="ULW65" s="20"/>
      <c r="ULX65" s="20"/>
      <c r="ULY65" s="20"/>
      <c r="ULZ65" s="20"/>
      <c r="UMA65" s="20"/>
      <c r="UMB65" s="20"/>
      <c r="UMC65" s="20"/>
      <c r="UMD65" s="20"/>
      <c r="UME65" s="20"/>
      <c r="UMF65" s="20"/>
      <c r="UMG65" s="20"/>
      <c r="UMH65" s="20"/>
      <c r="UMI65" s="20"/>
      <c r="UMJ65" s="20"/>
      <c r="UMK65" s="20"/>
      <c r="UML65" s="20"/>
      <c r="UMM65" s="20"/>
      <c r="UMN65" s="20"/>
      <c r="UMO65" s="20"/>
      <c r="UMP65" s="20"/>
      <c r="UMQ65" s="20"/>
      <c r="UMR65" s="20"/>
      <c r="UMS65" s="20"/>
      <c r="UMT65" s="20"/>
      <c r="UMU65" s="20"/>
      <c r="UMV65" s="20"/>
      <c r="UMW65" s="20"/>
      <c r="UMX65" s="20"/>
      <c r="UMY65" s="20"/>
      <c r="UMZ65" s="20"/>
      <c r="UNA65" s="20"/>
      <c r="UNB65" s="20"/>
      <c r="UNC65" s="20"/>
      <c r="UND65" s="20"/>
      <c r="UNE65" s="20"/>
      <c r="UNF65" s="20"/>
      <c r="UNG65" s="20"/>
      <c r="UNH65" s="20"/>
      <c r="UNI65" s="20"/>
      <c r="UNJ65" s="20"/>
      <c r="UNK65" s="20"/>
      <c r="UNL65" s="20"/>
      <c r="UNM65" s="20"/>
      <c r="UNN65" s="20"/>
      <c r="UNO65" s="20"/>
      <c r="UNP65" s="20"/>
      <c r="UNQ65" s="20"/>
      <c r="UNR65" s="20"/>
      <c r="UNS65" s="20"/>
      <c r="UNT65" s="20"/>
      <c r="UNU65" s="20"/>
      <c r="UNV65" s="20"/>
      <c r="UNW65" s="20"/>
      <c r="UNX65" s="20"/>
      <c r="UNY65" s="20"/>
      <c r="UNZ65" s="20"/>
      <c r="UOA65" s="20"/>
      <c r="UOB65" s="20"/>
      <c r="UOC65" s="20"/>
      <c r="UOD65" s="20"/>
      <c r="UOE65" s="20"/>
      <c r="UOF65" s="20"/>
      <c r="UOG65" s="20"/>
      <c r="UOH65" s="20"/>
      <c r="UOI65" s="20"/>
      <c r="UOJ65" s="20"/>
      <c r="UOK65" s="20"/>
      <c r="UOL65" s="20"/>
      <c r="UOM65" s="20"/>
      <c r="UON65" s="20"/>
      <c r="UOO65" s="20"/>
      <c r="UOP65" s="20"/>
      <c r="UOQ65" s="20"/>
      <c r="UOR65" s="20"/>
      <c r="UOS65" s="20"/>
      <c r="UOT65" s="20"/>
      <c r="UOU65" s="20"/>
      <c r="UOV65" s="20"/>
      <c r="UOW65" s="20"/>
      <c r="UOX65" s="20"/>
      <c r="UOY65" s="20"/>
      <c r="UOZ65" s="20"/>
      <c r="UPA65" s="20"/>
      <c r="UPB65" s="20"/>
      <c r="UPC65" s="20"/>
      <c r="UPD65" s="20"/>
      <c r="UPE65" s="20"/>
      <c r="UPF65" s="20"/>
      <c r="UPG65" s="20"/>
      <c r="UPH65" s="20"/>
      <c r="UPI65" s="20"/>
      <c r="UPJ65" s="20"/>
      <c r="UPK65" s="20"/>
      <c r="UPL65" s="20"/>
      <c r="UPM65" s="20"/>
      <c r="UPN65" s="20"/>
      <c r="UPO65" s="20"/>
      <c r="UPP65" s="20"/>
      <c r="UPQ65" s="20"/>
      <c r="UPR65" s="20"/>
      <c r="UPS65" s="20"/>
      <c r="UPT65" s="20"/>
      <c r="UPU65" s="20"/>
      <c r="UPV65" s="20"/>
      <c r="UPW65" s="20"/>
      <c r="UPX65" s="20"/>
      <c r="UPY65" s="20"/>
      <c r="UPZ65" s="20"/>
      <c r="UQA65" s="20"/>
      <c r="UQB65" s="20"/>
      <c r="UQC65" s="20"/>
      <c r="UQD65" s="20"/>
      <c r="UQE65" s="20"/>
      <c r="UQF65" s="20"/>
      <c r="UQG65" s="20"/>
      <c r="UQH65" s="20"/>
      <c r="UQI65" s="20"/>
      <c r="UQJ65" s="20"/>
      <c r="UQK65" s="20"/>
      <c r="UQL65" s="20"/>
      <c r="UQM65" s="20"/>
      <c r="UQN65" s="20"/>
      <c r="UQO65" s="20"/>
      <c r="UQP65" s="20"/>
      <c r="UQQ65" s="20"/>
      <c r="UQR65" s="20"/>
      <c r="UQS65" s="20"/>
      <c r="UQT65" s="20"/>
      <c r="UQU65" s="20"/>
      <c r="UQV65" s="20"/>
      <c r="UQW65" s="20"/>
      <c r="UQX65" s="20"/>
      <c r="UQY65" s="20"/>
      <c r="UQZ65" s="20"/>
      <c r="URA65" s="20"/>
      <c r="URB65" s="20"/>
      <c r="URC65" s="20"/>
      <c r="URD65" s="20"/>
      <c r="URE65" s="20"/>
      <c r="URF65" s="20"/>
      <c r="URG65" s="20"/>
      <c r="URH65" s="20"/>
      <c r="URI65" s="20"/>
      <c r="URJ65" s="20"/>
      <c r="URK65" s="20"/>
      <c r="URL65" s="20"/>
      <c r="URM65" s="20"/>
      <c r="URN65" s="20"/>
      <c r="URO65" s="20"/>
      <c r="URP65" s="20"/>
      <c r="URQ65" s="20"/>
      <c r="URR65" s="20"/>
      <c r="URS65" s="20"/>
      <c r="URT65" s="20"/>
      <c r="URU65" s="20"/>
      <c r="URV65" s="20"/>
      <c r="URW65" s="20"/>
      <c r="URX65" s="20"/>
      <c r="URY65" s="20"/>
      <c r="URZ65" s="20"/>
      <c r="USA65" s="20"/>
      <c r="USB65" s="20"/>
      <c r="USC65" s="20"/>
      <c r="USD65" s="20"/>
      <c r="USE65" s="20"/>
      <c r="USF65" s="20"/>
      <c r="USG65" s="20"/>
      <c r="USH65" s="20"/>
      <c r="USI65" s="20"/>
      <c r="USJ65" s="20"/>
      <c r="USK65" s="20"/>
      <c r="USL65" s="20"/>
      <c r="USM65" s="20"/>
      <c r="USN65" s="20"/>
      <c r="USO65" s="20"/>
      <c r="USP65" s="20"/>
      <c r="USQ65" s="20"/>
      <c r="USR65" s="20"/>
      <c r="USS65" s="20"/>
      <c r="UST65" s="20"/>
      <c r="USU65" s="20"/>
      <c r="USV65" s="20"/>
      <c r="USW65" s="20"/>
      <c r="USX65" s="20"/>
      <c r="USY65" s="20"/>
      <c r="USZ65" s="20"/>
      <c r="UTA65" s="20"/>
      <c r="UTB65" s="20"/>
      <c r="UTC65" s="20"/>
      <c r="UTD65" s="20"/>
      <c r="UTE65" s="20"/>
      <c r="UTF65" s="20"/>
      <c r="UTG65" s="20"/>
      <c r="UTH65" s="20"/>
      <c r="UTI65" s="20"/>
      <c r="UTJ65" s="20"/>
      <c r="UTK65" s="20"/>
      <c r="UTL65" s="20"/>
      <c r="UTM65" s="20"/>
      <c r="UTN65" s="20"/>
      <c r="UTO65" s="20"/>
      <c r="UTP65" s="20"/>
      <c r="UTQ65" s="20"/>
      <c r="UTR65" s="20"/>
      <c r="UTS65" s="20"/>
      <c r="UTT65" s="20"/>
      <c r="UTU65" s="20"/>
      <c r="UTV65" s="20"/>
      <c r="UTW65" s="20"/>
      <c r="UTX65" s="20"/>
      <c r="UTY65" s="20"/>
      <c r="UTZ65" s="20"/>
      <c r="UUA65" s="20"/>
      <c r="UUB65" s="20"/>
      <c r="UUC65" s="20"/>
      <c r="UUD65" s="20"/>
      <c r="UUE65" s="20"/>
      <c r="UUF65" s="20"/>
      <c r="UUG65" s="20"/>
      <c r="UUH65" s="20"/>
      <c r="UUI65" s="20"/>
      <c r="UUJ65" s="20"/>
      <c r="UUK65" s="20"/>
      <c r="UUL65" s="20"/>
      <c r="UUM65" s="20"/>
      <c r="UUN65" s="20"/>
      <c r="UUO65" s="20"/>
      <c r="UUP65" s="20"/>
      <c r="UUQ65" s="20"/>
      <c r="UUR65" s="20"/>
      <c r="UUS65" s="20"/>
      <c r="UUT65" s="20"/>
      <c r="UUU65" s="20"/>
      <c r="UUV65" s="20"/>
      <c r="UUW65" s="20"/>
      <c r="UUX65" s="20"/>
      <c r="UUY65" s="20"/>
      <c r="UUZ65" s="20"/>
      <c r="UVA65" s="20"/>
      <c r="UVB65" s="20"/>
      <c r="UVC65" s="20"/>
      <c r="UVD65" s="20"/>
      <c r="UVE65" s="20"/>
      <c r="UVF65" s="20"/>
      <c r="UVG65" s="20"/>
      <c r="UVH65" s="20"/>
      <c r="UVI65" s="20"/>
      <c r="UVJ65" s="20"/>
      <c r="UVK65" s="20"/>
      <c r="UVL65" s="20"/>
      <c r="UVM65" s="20"/>
      <c r="UVN65" s="20"/>
      <c r="UVO65" s="20"/>
      <c r="UVP65" s="20"/>
      <c r="UVQ65" s="20"/>
      <c r="UVR65" s="20"/>
      <c r="UVS65" s="20"/>
      <c r="UVT65" s="20"/>
      <c r="UVU65" s="20"/>
      <c r="UVV65" s="20"/>
      <c r="UVW65" s="20"/>
      <c r="UVX65" s="20"/>
      <c r="UVY65" s="20"/>
      <c r="UVZ65" s="20"/>
      <c r="UWA65" s="20"/>
      <c r="UWB65" s="20"/>
      <c r="UWC65" s="20"/>
      <c r="UWD65" s="20"/>
      <c r="UWE65" s="20"/>
      <c r="UWF65" s="20"/>
      <c r="UWG65" s="20"/>
      <c r="UWH65" s="20"/>
      <c r="UWI65" s="20"/>
      <c r="UWJ65" s="20"/>
      <c r="UWK65" s="20"/>
      <c r="UWL65" s="20"/>
      <c r="UWM65" s="20"/>
      <c r="UWN65" s="20"/>
      <c r="UWO65" s="20"/>
      <c r="UWP65" s="20"/>
      <c r="UWQ65" s="20"/>
      <c r="UWR65" s="20"/>
      <c r="UWS65" s="20"/>
      <c r="UWT65" s="20"/>
      <c r="UWU65" s="20"/>
      <c r="UWV65" s="20"/>
      <c r="UWW65" s="20"/>
      <c r="UWX65" s="20"/>
      <c r="UWY65" s="20"/>
      <c r="UWZ65" s="20"/>
      <c r="UXA65" s="20"/>
      <c r="UXB65" s="20"/>
      <c r="UXC65" s="20"/>
      <c r="UXD65" s="20"/>
      <c r="UXE65" s="20"/>
      <c r="UXF65" s="20"/>
      <c r="UXG65" s="20"/>
      <c r="UXH65" s="20"/>
      <c r="UXI65" s="20"/>
      <c r="UXJ65" s="20"/>
      <c r="UXK65" s="20"/>
      <c r="UXL65" s="20"/>
      <c r="UXM65" s="20"/>
      <c r="UXN65" s="20"/>
      <c r="UXO65" s="20"/>
      <c r="UXP65" s="20"/>
      <c r="UXQ65" s="20"/>
      <c r="UXR65" s="20"/>
      <c r="UXS65" s="20"/>
      <c r="UXT65" s="20"/>
      <c r="UXU65" s="20"/>
      <c r="UXV65" s="20"/>
      <c r="UXW65" s="20"/>
      <c r="UXX65" s="20"/>
      <c r="UXY65" s="20"/>
      <c r="UXZ65" s="20"/>
      <c r="UYA65" s="20"/>
      <c r="UYB65" s="20"/>
      <c r="UYC65" s="20"/>
      <c r="UYD65" s="20"/>
      <c r="UYE65" s="20"/>
      <c r="UYF65" s="20"/>
      <c r="UYG65" s="20"/>
      <c r="UYH65" s="20"/>
      <c r="UYI65" s="20"/>
      <c r="UYJ65" s="20"/>
      <c r="UYK65" s="20"/>
      <c r="UYL65" s="20"/>
      <c r="UYM65" s="20"/>
      <c r="UYN65" s="20"/>
      <c r="UYO65" s="20"/>
      <c r="UYP65" s="20"/>
      <c r="UYQ65" s="20"/>
      <c r="UYR65" s="20"/>
      <c r="UYS65" s="20"/>
      <c r="UYT65" s="20"/>
      <c r="UYU65" s="20"/>
      <c r="UYV65" s="20"/>
      <c r="UYW65" s="20"/>
      <c r="UYX65" s="20"/>
      <c r="UYY65" s="20"/>
      <c r="UYZ65" s="20"/>
      <c r="UZA65" s="20"/>
      <c r="UZB65" s="20"/>
      <c r="UZC65" s="20"/>
      <c r="UZD65" s="20"/>
      <c r="UZE65" s="20"/>
      <c r="UZF65" s="20"/>
      <c r="UZG65" s="20"/>
      <c r="UZH65" s="20"/>
      <c r="UZI65" s="20"/>
      <c r="UZJ65" s="20"/>
      <c r="UZK65" s="20"/>
      <c r="UZL65" s="20"/>
      <c r="UZM65" s="20"/>
      <c r="UZN65" s="20"/>
      <c r="UZO65" s="20"/>
      <c r="UZP65" s="20"/>
      <c r="UZQ65" s="20"/>
      <c r="UZR65" s="20"/>
      <c r="UZS65" s="20"/>
      <c r="UZT65" s="20"/>
      <c r="UZU65" s="20"/>
      <c r="UZV65" s="20"/>
      <c r="UZW65" s="20"/>
      <c r="UZX65" s="20"/>
      <c r="UZY65" s="20"/>
      <c r="UZZ65" s="20"/>
      <c r="VAA65" s="20"/>
      <c r="VAB65" s="20"/>
      <c r="VAC65" s="20"/>
      <c r="VAD65" s="20"/>
      <c r="VAE65" s="20"/>
      <c r="VAF65" s="20"/>
      <c r="VAG65" s="20"/>
      <c r="VAH65" s="20"/>
      <c r="VAI65" s="20"/>
      <c r="VAJ65" s="20"/>
      <c r="VAK65" s="20"/>
      <c r="VAL65" s="20"/>
      <c r="VAM65" s="20"/>
      <c r="VAN65" s="20"/>
      <c r="VAO65" s="20"/>
      <c r="VAP65" s="20"/>
      <c r="VAQ65" s="20"/>
      <c r="VAR65" s="20"/>
      <c r="VAS65" s="20"/>
      <c r="VAT65" s="20"/>
      <c r="VAU65" s="20"/>
      <c r="VAV65" s="20"/>
      <c r="VAW65" s="20"/>
      <c r="VAX65" s="20"/>
      <c r="VAY65" s="20"/>
      <c r="VAZ65" s="20"/>
      <c r="VBA65" s="20"/>
      <c r="VBB65" s="20"/>
      <c r="VBC65" s="20"/>
      <c r="VBD65" s="20"/>
      <c r="VBE65" s="20"/>
      <c r="VBF65" s="20"/>
      <c r="VBG65" s="20"/>
      <c r="VBH65" s="20"/>
      <c r="VBI65" s="20"/>
      <c r="VBJ65" s="20"/>
      <c r="VBK65" s="20"/>
      <c r="VBL65" s="20"/>
      <c r="VBM65" s="20"/>
      <c r="VBN65" s="20"/>
      <c r="VBO65" s="20"/>
      <c r="VBP65" s="20"/>
      <c r="VBQ65" s="20"/>
      <c r="VBR65" s="20"/>
      <c r="VBS65" s="20"/>
      <c r="VBT65" s="20"/>
      <c r="VBU65" s="20"/>
      <c r="VBV65" s="20"/>
      <c r="VBW65" s="20"/>
      <c r="VBX65" s="20"/>
      <c r="VBY65" s="20"/>
      <c r="VBZ65" s="20"/>
      <c r="VCA65" s="20"/>
      <c r="VCB65" s="20"/>
      <c r="VCC65" s="20"/>
      <c r="VCD65" s="20"/>
      <c r="VCE65" s="20"/>
      <c r="VCF65" s="20"/>
      <c r="VCG65" s="20"/>
      <c r="VCH65" s="20"/>
      <c r="VCI65" s="20"/>
      <c r="VCJ65" s="20"/>
      <c r="VCK65" s="20"/>
      <c r="VCL65" s="20"/>
      <c r="VCM65" s="20"/>
      <c r="VCN65" s="20"/>
      <c r="VCO65" s="20"/>
      <c r="VCP65" s="20"/>
      <c r="VCQ65" s="20"/>
      <c r="VCR65" s="20"/>
      <c r="VCS65" s="20"/>
      <c r="VCT65" s="20"/>
      <c r="VCU65" s="20"/>
      <c r="VCV65" s="20"/>
      <c r="VCW65" s="20"/>
      <c r="VCX65" s="20"/>
      <c r="VCY65" s="20"/>
      <c r="VCZ65" s="20"/>
      <c r="VDA65" s="20"/>
      <c r="VDB65" s="20"/>
      <c r="VDC65" s="20"/>
      <c r="VDD65" s="20"/>
      <c r="VDE65" s="20"/>
      <c r="VDF65" s="20"/>
      <c r="VDG65" s="20"/>
      <c r="VDH65" s="20"/>
      <c r="VDI65" s="20"/>
      <c r="VDJ65" s="20"/>
      <c r="VDK65" s="20"/>
      <c r="VDL65" s="20"/>
      <c r="VDM65" s="20"/>
      <c r="VDN65" s="20"/>
      <c r="VDO65" s="20"/>
      <c r="VDP65" s="20"/>
      <c r="VDQ65" s="20"/>
      <c r="VDR65" s="20"/>
      <c r="VDS65" s="20"/>
      <c r="VDT65" s="20"/>
      <c r="VDU65" s="20"/>
      <c r="VDV65" s="20"/>
      <c r="VDW65" s="20"/>
      <c r="VDX65" s="20"/>
      <c r="VDY65" s="20"/>
      <c r="VDZ65" s="20"/>
      <c r="VEA65" s="20"/>
      <c r="VEB65" s="20"/>
      <c r="VEC65" s="20"/>
      <c r="VED65" s="20"/>
      <c r="VEE65" s="20"/>
      <c r="VEF65" s="20"/>
      <c r="VEG65" s="20"/>
      <c r="VEH65" s="20"/>
      <c r="VEI65" s="20"/>
      <c r="VEJ65" s="20"/>
      <c r="VEK65" s="20"/>
      <c r="VEL65" s="20"/>
      <c r="VEM65" s="20"/>
      <c r="VEN65" s="20"/>
      <c r="VEO65" s="20"/>
      <c r="VEP65" s="20"/>
      <c r="VEQ65" s="20"/>
      <c r="VER65" s="20"/>
      <c r="VES65" s="20"/>
      <c r="VET65" s="20"/>
      <c r="VEU65" s="20"/>
      <c r="VEV65" s="20"/>
      <c r="VEW65" s="20"/>
      <c r="VEX65" s="20"/>
      <c r="VEY65" s="20"/>
      <c r="VEZ65" s="20"/>
      <c r="VFA65" s="20"/>
      <c r="VFB65" s="20"/>
      <c r="VFC65" s="20"/>
      <c r="VFD65" s="20"/>
      <c r="VFE65" s="20"/>
      <c r="VFF65" s="20"/>
      <c r="VFG65" s="20"/>
      <c r="VFH65" s="20"/>
      <c r="VFI65" s="20"/>
      <c r="VFJ65" s="20"/>
      <c r="VFK65" s="20"/>
      <c r="VFL65" s="20"/>
      <c r="VFM65" s="20"/>
      <c r="VFN65" s="20"/>
      <c r="VFO65" s="20"/>
      <c r="VFP65" s="20"/>
      <c r="VFQ65" s="20"/>
      <c r="VFR65" s="20"/>
      <c r="VFS65" s="20"/>
      <c r="VFT65" s="20"/>
      <c r="VFU65" s="20"/>
      <c r="VFV65" s="20"/>
      <c r="VFW65" s="20"/>
      <c r="VFX65" s="20"/>
      <c r="VFY65" s="20"/>
      <c r="VFZ65" s="20"/>
      <c r="VGA65" s="20"/>
      <c r="VGB65" s="20"/>
      <c r="VGC65" s="20"/>
      <c r="VGD65" s="20"/>
      <c r="VGE65" s="20"/>
      <c r="VGF65" s="20"/>
      <c r="VGG65" s="20"/>
      <c r="VGH65" s="20"/>
      <c r="VGI65" s="20"/>
      <c r="VGJ65" s="20"/>
      <c r="VGK65" s="20"/>
      <c r="VGL65" s="20"/>
      <c r="VGM65" s="20"/>
      <c r="VGN65" s="20"/>
      <c r="VGO65" s="20"/>
      <c r="VGP65" s="20"/>
      <c r="VGQ65" s="20"/>
      <c r="VGR65" s="20"/>
      <c r="VGS65" s="20"/>
      <c r="VGT65" s="20"/>
      <c r="VGU65" s="20"/>
      <c r="VGV65" s="20"/>
      <c r="VGW65" s="20"/>
      <c r="VGX65" s="20"/>
      <c r="VGY65" s="20"/>
      <c r="VGZ65" s="20"/>
      <c r="VHA65" s="20"/>
      <c r="VHB65" s="20"/>
      <c r="VHC65" s="20"/>
      <c r="VHD65" s="20"/>
      <c r="VHE65" s="20"/>
      <c r="VHF65" s="20"/>
      <c r="VHG65" s="20"/>
      <c r="VHH65" s="20"/>
      <c r="VHI65" s="20"/>
      <c r="VHJ65" s="20"/>
      <c r="VHK65" s="20"/>
      <c r="VHL65" s="20"/>
      <c r="VHM65" s="20"/>
      <c r="VHN65" s="20"/>
      <c r="VHO65" s="20"/>
      <c r="VHP65" s="20"/>
      <c r="VHQ65" s="20"/>
      <c r="VHR65" s="20"/>
      <c r="VHS65" s="20"/>
      <c r="VHT65" s="20"/>
      <c r="VHU65" s="20"/>
      <c r="VHV65" s="20"/>
      <c r="VHW65" s="20"/>
      <c r="VHX65" s="20"/>
      <c r="VHY65" s="20"/>
      <c r="VHZ65" s="20"/>
      <c r="VIA65" s="20"/>
      <c r="VIB65" s="20"/>
      <c r="VIC65" s="20"/>
      <c r="VID65" s="20"/>
      <c r="VIE65" s="20"/>
      <c r="VIF65" s="20"/>
      <c r="VIG65" s="20"/>
      <c r="VIH65" s="20"/>
      <c r="VII65" s="20"/>
      <c r="VIJ65" s="20"/>
      <c r="VIK65" s="20"/>
      <c r="VIL65" s="20"/>
      <c r="VIM65" s="20"/>
      <c r="VIN65" s="20"/>
      <c r="VIO65" s="20"/>
      <c r="VIP65" s="20"/>
      <c r="VIQ65" s="20"/>
      <c r="VIR65" s="20"/>
      <c r="VIS65" s="20"/>
      <c r="VIT65" s="20"/>
      <c r="VIU65" s="20"/>
      <c r="VIV65" s="20"/>
      <c r="VIW65" s="20"/>
      <c r="VIX65" s="20"/>
      <c r="VIY65" s="20"/>
      <c r="VIZ65" s="20"/>
      <c r="VJA65" s="20"/>
      <c r="VJB65" s="20"/>
      <c r="VJC65" s="20"/>
      <c r="VJD65" s="20"/>
      <c r="VJE65" s="20"/>
      <c r="VJF65" s="20"/>
      <c r="VJG65" s="20"/>
      <c r="VJH65" s="20"/>
      <c r="VJI65" s="20"/>
      <c r="VJJ65" s="20"/>
      <c r="VJK65" s="20"/>
      <c r="VJL65" s="20"/>
      <c r="VJM65" s="20"/>
      <c r="VJN65" s="20"/>
      <c r="VJO65" s="20"/>
      <c r="VJP65" s="20"/>
      <c r="VJQ65" s="20"/>
      <c r="VJR65" s="20"/>
      <c r="VJS65" s="20"/>
      <c r="VJT65" s="20"/>
      <c r="VJU65" s="20"/>
      <c r="VJV65" s="20"/>
      <c r="VJW65" s="20"/>
      <c r="VJX65" s="20"/>
      <c r="VJY65" s="20"/>
      <c r="VJZ65" s="20"/>
      <c r="VKA65" s="20"/>
      <c r="VKB65" s="20"/>
      <c r="VKC65" s="20"/>
      <c r="VKD65" s="20"/>
      <c r="VKE65" s="20"/>
      <c r="VKF65" s="20"/>
      <c r="VKG65" s="20"/>
      <c r="VKH65" s="20"/>
      <c r="VKI65" s="20"/>
      <c r="VKJ65" s="20"/>
      <c r="VKK65" s="20"/>
      <c r="VKL65" s="20"/>
      <c r="VKM65" s="20"/>
      <c r="VKN65" s="20"/>
      <c r="VKO65" s="20"/>
      <c r="VKP65" s="20"/>
      <c r="VKQ65" s="20"/>
      <c r="VKR65" s="20"/>
      <c r="VKS65" s="20"/>
      <c r="VKT65" s="20"/>
      <c r="VKU65" s="20"/>
      <c r="VKV65" s="20"/>
      <c r="VKW65" s="20"/>
      <c r="VKX65" s="20"/>
      <c r="VKY65" s="20"/>
      <c r="VKZ65" s="20"/>
      <c r="VLA65" s="20"/>
      <c r="VLB65" s="20"/>
      <c r="VLC65" s="20"/>
      <c r="VLD65" s="20"/>
      <c r="VLE65" s="20"/>
      <c r="VLF65" s="20"/>
      <c r="VLG65" s="20"/>
      <c r="VLH65" s="20"/>
      <c r="VLI65" s="20"/>
      <c r="VLJ65" s="20"/>
      <c r="VLK65" s="20"/>
      <c r="VLL65" s="20"/>
      <c r="VLM65" s="20"/>
      <c r="VLN65" s="20"/>
      <c r="VLO65" s="20"/>
      <c r="VLP65" s="20"/>
      <c r="VLQ65" s="20"/>
      <c r="VLR65" s="20"/>
      <c r="VLS65" s="20"/>
      <c r="VLT65" s="20"/>
      <c r="VLU65" s="20"/>
      <c r="VLV65" s="20"/>
      <c r="VLW65" s="20"/>
      <c r="VLX65" s="20"/>
      <c r="VLY65" s="20"/>
      <c r="VLZ65" s="20"/>
      <c r="VMA65" s="20"/>
      <c r="VMB65" s="20"/>
      <c r="VMC65" s="20"/>
      <c r="VMD65" s="20"/>
      <c r="VME65" s="20"/>
      <c r="VMF65" s="20"/>
      <c r="VMG65" s="20"/>
      <c r="VMH65" s="20"/>
      <c r="VMI65" s="20"/>
      <c r="VMJ65" s="20"/>
      <c r="VMK65" s="20"/>
      <c r="VML65" s="20"/>
      <c r="VMM65" s="20"/>
      <c r="VMN65" s="20"/>
      <c r="VMO65" s="20"/>
      <c r="VMP65" s="20"/>
      <c r="VMQ65" s="20"/>
      <c r="VMR65" s="20"/>
      <c r="VMS65" s="20"/>
      <c r="VMT65" s="20"/>
      <c r="VMU65" s="20"/>
      <c r="VMV65" s="20"/>
      <c r="VMW65" s="20"/>
      <c r="VMX65" s="20"/>
      <c r="VMY65" s="20"/>
      <c r="VMZ65" s="20"/>
      <c r="VNA65" s="20"/>
      <c r="VNB65" s="20"/>
      <c r="VNC65" s="20"/>
      <c r="VND65" s="20"/>
      <c r="VNE65" s="20"/>
      <c r="VNF65" s="20"/>
      <c r="VNG65" s="20"/>
      <c r="VNH65" s="20"/>
      <c r="VNI65" s="20"/>
      <c r="VNJ65" s="20"/>
      <c r="VNK65" s="20"/>
      <c r="VNL65" s="20"/>
      <c r="VNM65" s="20"/>
      <c r="VNN65" s="20"/>
      <c r="VNO65" s="20"/>
      <c r="VNP65" s="20"/>
      <c r="VNQ65" s="20"/>
      <c r="VNR65" s="20"/>
      <c r="VNS65" s="20"/>
      <c r="VNT65" s="20"/>
      <c r="VNU65" s="20"/>
      <c r="VNV65" s="20"/>
      <c r="VNW65" s="20"/>
      <c r="VNX65" s="20"/>
      <c r="VNY65" s="20"/>
      <c r="VNZ65" s="20"/>
      <c r="VOA65" s="20"/>
      <c r="VOB65" s="20"/>
      <c r="VOC65" s="20"/>
      <c r="VOD65" s="20"/>
      <c r="VOE65" s="20"/>
      <c r="VOF65" s="20"/>
      <c r="VOG65" s="20"/>
      <c r="VOH65" s="20"/>
      <c r="VOI65" s="20"/>
      <c r="VOJ65" s="20"/>
      <c r="VOK65" s="20"/>
      <c r="VOL65" s="20"/>
      <c r="VOM65" s="20"/>
      <c r="VON65" s="20"/>
      <c r="VOO65" s="20"/>
      <c r="VOP65" s="20"/>
      <c r="VOQ65" s="20"/>
      <c r="VOR65" s="20"/>
      <c r="VOS65" s="20"/>
      <c r="VOT65" s="20"/>
      <c r="VOU65" s="20"/>
      <c r="VOV65" s="20"/>
      <c r="VOW65" s="20"/>
      <c r="VOX65" s="20"/>
      <c r="VOY65" s="20"/>
      <c r="VOZ65" s="20"/>
      <c r="VPA65" s="20"/>
      <c r="VPB65" s="20"/>
      <c r="VPC65" s="20"/>
      <c r="VPD65" s="20"/>
      <c r="VPE65" s="20"/>
      <c r="VPF65" s="20"/>
      <c r="VPG65" s="20"/>
      <c r="VPH65" s="20"/>
      <c r="VPI65" s="20"/>
      <c r="VPJ65" s="20"/>
      <c r="VPK65" s="20"/>
      <c r="VPL65" s="20"/>
      <c r="VPM65" s="20"/>
      <c r="VPN65" s="20"/>
      <c r="VPO65" s="20"/>
      <c r="VPP65" s="20"/>
      <c r="VPQ65" s="20"/>
      <c r="VPR65" s="20"/>
      <c r="VPS65" s="20"/>
      <c r="VPT65" s="20"/>
      <c r="VPU65" s="20"/>
      <c r="VPV65" s="20"/>
      <c r="VPW65" s="20"/>
      <c r="VPX65" s="20"/>
      <c r="VPY65" s="20"/>
      <c r="VPZ65" s="20"/>
      <c r="VQA65" s="20"/>
      <c r="VQB65" s="20"/>
      <c r="VQC65" s="20"/>
      <c r="VQD65" s="20"/>
      <c r="VQE65" s="20"/>
      <c r="VQF65" s="20"/>
      <c r="VQG65" s="20"/>
      <c r="VQH65" s="20"/>
      <c r="VQI65" s="20"/>
      <c r="VQJ65" s="20"/>
      <c r="VQK65" s="20"/>
      <c r="VQL65" s="20"/>
      <c r="VQM65" s="20"/>
      <c r="VQN65" s="20"/>
      <c r="VQO65" s="20"/>
      <c r="VQP65" s="20"/>
      <c r="VQQ65" s="20"/>
      <c r="VQR65" s="20"/>
      <c r="VQS65" s="20"/>
      <c r="VQT65" s="20"/>
      <c r="VQU65" s="20"/>
      <c r="VQV65" s="20"/>
      <c r="VQW65" s="20"/>
      <c r="VQX65" s="20"/>
      <c r="VQY65" s="20"/>
      <c r="VQZ65" s="20"/>
      <c r="VRA65" s="20"/>
      <c r="VRB65" s="20"/>
      <c r="VRC65" s="20"/>
      <c r="VRD65" s="20"/>
      <c r="VRE65" s="20"/>
      <c r="VRF65" s="20"/>
      <c r="VRG65" s="20"/>
      <c r="VRH65" s="20"/>
      <c r="VRI65" s="20"/>
      <c r="VRJ65" s="20"/>
      <c r="VRK65" s="20"/>
      <c r="VRL65" s="20"/>
      <c r="VRM65" s="20"/>
      <c r="VRN65" s="20"/>
      <c r="VRO65" s="20"/>
      <c r="VRP65" s="20"/>
      <c r="VRQ65" s="20"/>
      <c r="VRR65" s="20"/>
      <c r="VRS65" s="20"/>
      <c r="VRT65" s="20"/>
      <c r="VRU65" s="20"/>
      <c r="VRV65" s="20"/>
      <c r="VRW65" s="20"/>
      <c r="VRX65" s="20"/>
      <c r="VRY65" s="20"/>
      <c r="VRZ65" s="20"/>
      <c r="VSA65" s="20"/>
      <c r="VSB65" s="20"/>
      <c r="VSC65" s="20"/>
      <c r="VSD65" s="20"/>
      <c r="VSE65" s="20"/>
      <c r="VSF65" s="20"/>
      <c r="VSG65" s="20"/>
      <c r="VSH65" s="20"/>
      <c r="VSI65" s="20"/>
      <c r="VSJ65" s="20"/>
      <c r="VSK65" s="20"/>
      <c r="VSL65" s="20"/>
      <c r="VSM65" s="20"/>
      <c r="VSN65" s="20"/>
      <c r="VSO65" s="20"/>
      <c r="VSP65" s="20"/>
      <c r="VSQ65" s="20"/>
      <c r="VSR65" s="20"/>
      <c r="VSS65" s="20"/>
      <c r="VST65" s="20"/>
      <c r="VSU65" s="20"/>
      <c r="VSV65" s="20"/>
      <c r="VSW65" s="20"/>
      <c r="VSX65" s="20"/>
      <c r="VSY65" s="20"/>
      <c r="VSZ65" s="20"/>
      <c r="VTA65" s="20"/>
      <c r="VTB65" s="20"/>
      <c r="VTC65" s="20"/>
      <c r="VTD65" s="20"/>
      <c r="VTE65" s="20"/>
      <c r="VTF65" s="20"/>
      <c r="VTG65" s="20"/>
      <c r="VTH65" s="20"/>
      <c r="VTI65" s="20"/>
      <c r="VTJ65" s="20"/>
      <c r="VTK65" s="20"/>
      <c r="VTL65" s="20"/>
      <c r="VTM65" s="20"/>
      <c r="VTN65" s="20"/>
      <c r="VTO65" s="20"/>
      <c r="VTP65" s="20"/>
      <c r="VTQ65" s="20"/>
      <c r="VTR65" s="20"/>
      <c r="VTS65" s="20"/>
      <c r="VTT65" s="20"/>
      <c r="VTU65" s="20"/>
      <c r="VTV65" s="20"/>
      <c r="VTW65" s="20"/>
      <c r="VTX65" s="20"/>
      <c r="VTY65" s="20"/>
      <c r="VTZ65" s="20"/>
      <c r="VUA65" s="20"/>
      <c r="VUB65" s="20"/>
      <c r="VUC65" s="20"/>
      <c r="VUD65" s="20"/>
      <c r="VUE65" s="20"/>
      <c r="VUF65" s="20"/>
      <c r="VUG65" s="20"/>
      <c r="VUH65" s="20"/>
      <c r="VUI65" s="20"/>
      <c r="VUJ65" s="20"/>
      <c r="VUK65" s="20"/>
      <c r="VUL65" s="20"/>
      <c r="VUM65" s="20"/>
      <c r="VUN65" s="20"/>
      <c r="VUO65" s="20"/>
      <c r="VUP65" s="20"/>
      <c r="VUQ65" s="20"/>
      <c r="VUR65" s="20"/>
      <c r="VUS65" s="20"/>
      <c r="VUT65" s="20"/>
      <c r="VUU65" s="20"/>
      <c r="VUV65" s="20"/>
      <c r="VUW65" s="20"/>
      <c r="VUX65" s="20"/>
      <c r="VUY65" s="20"/>
      <c r="VUZ65" s="20"/>
      <c r="VVA65" s="20"/>
      <c r="VVB65" s="20"/>
      <c r="VVC65" s="20"/>
      <c r="VVD65" s="20"/>
      <c r="VVE65" s="20"/>
      <c r="VVF65" s="20"/>
      <c r="VVG65" s="20"/>
      <c r="VVH65" s="20"/>
      <c r="VVI65" s="20"/>
      <c r="VVJ65" s="20"/>
      <c r="VVK65" s="20"/>
      <c r="VVL65" s="20"/>
      <c r="VVM65" s="20"/>
      <c r="VVN65" s="20"/>
      <c r="VVO65" s="20"/>
      <c r="VVP65" s="20"/>
      <c r="VVQ65" s="20"/>
      <c r="VVR65" s="20"/>
      <c r="VVS65" s="20"/>
      <c r="VVT65" s="20"/>
      <c r="VVU65" s="20"/>
      <c r="VVV65" s="20"/>
      <c r="VVW65" s="20"/>
      <c r="VVX65" s="20"/>
      <c r="VVY65" s="20"/>
      <c r="VVZ65" s="20"/>
      <c r="VWA65" s="20"/>
      <c r="VWB65" s="20"/>
      <c r="VWC65" s="20"/>
      <c r="VWD65" s="20"/>
      <c r="VWE65" s="20"/>
      <c r="VWF65" s="20"/>
      <c r="VWG65" s="20"/>
      <c r="VWH65" s="20"/>
      <c r="VWI65" s="20"/>
      <c r="VWJ65" s="20"/>
      <c r="VWK65" s="20"/>
      <c r="VWL65" s="20"/>
      <c r="VWM65" s="20"/>
      <c r="VWN65" s="20"/>
      <c r="VWO65" s="20"/>
      <c r="VWP65" s="20"/>
      <c r="VWQ65" s="20"/>
      <c r="VWR65" s="20"/>
      <c r="VWS65" s="20"/>
      <c r="VWT65" s="20"/>
      <c r="VWU65" s="20"/>
      <c r="VWV65" s="20"/>
      <c r="VWW65" s="20"/>
      <c r="VWX65" s="20"/>
      <c r="VWY65" s="20"/>
      <c r="VWZ65" s="20"/>
      <c r="VXA65" s="20"/>
      <c r="VXB65" s="20"/>
      <c r="VXC65" s="20"/>
      <c r="VXD65" s="20"/>
      <c r="VXE65" s="20"/>
      <c r="VXF65" s="20"/>
      <c r="VXG65" s="20"/>
      <c r="VXH65" s="20"/>
      <c r="VXI65" s="20"/>
      <c r="VXJ65" s="20"/>
      <c r="VXK65" s="20"/>
      <c r="VXL65" s="20"/>
      <c r="VXM65" s="20"/>
      <c r="VXN65" s="20"/>
      <c r="VXO65" s="20"/>
      <c r="VXP65" s="20"/>
      <c r="VXQ65" s="20"/>
      <c r="VXR65" s="20"/>
      <c r="VXS65" s="20"/>
      <c r="VXT65" s="20"/>
      <c r="VXU65" s="20"/>
      <c r="VXV65" s="20"/>
      <c r="VXW65" s="20"/>
      <c r="VXX65" s="20"/>
      <c r="VXY65" s="20"/>
      <c r="VXZ65" s="20"/>
      <c r="VYA65" s="20"/>
      <c r="VYB65" s="20"/>
      <c r="VYC65" s="20"/>
      <c r="VYD65" s="20"/>
      <c r="VYE65" s="20"/>
      <c r="VYF65" s="20"/>
      <c r="VYG65" s="20"/>
      <c r="VYH65" s="20"/>
      <c r="VYI65" s="20"/>
      <c r="VYJ65" s="20"/>
      <c r="VYK65" s="20"/>
      <c r="VYL65" s="20"/>
      <c r="VYM65" s="20"/>
      <c r="VYN65" s="20"/>
      <c r="VYO65" s="20"/>
      <c r="VYP65" s="20"/>
      <c r="VYQ65" s="20"/>
      <c r="VYR65" s="20"/>
      <c r="VYS65" s="20"/>
      <c r="VYT65" s="20"/>
      <c r="VYU65" s="20"/>
      <c r="VYV65" s="20"/>
      <c r="VYW65" s="20"/>
      <c r="VYX65" s="20"/>
      <c r="VYY65" s="20"/>
      <c r="VYZ65" s="20"/>
      <c r="VZA65" s="20"/>
      <c r="VZB65" s="20"/>
      <c r="VZC65" s="20"/>
      <c r="VZD65" s="20"/>
      <c r="VZE65" s="20"/>
      <c r="VZF65" s="20"/>
      <c r="VZG65" s="20"/>
      <c r="VZH65" s="20"/>
      <c r="VZI65" s="20"/>
      <c r="VZJ65" s="20"/>
      <c r="VZK65" s="20"/>
      <c r="VZL65" s="20"/>
      <c r="VZM65" s="20"/>
      <c r="VZN65" s="20"/>
      <c r="VZO65" s="20"/>
      <c r="VZP65" s="20"/>
      <c r="VZQ65" s="20"/>
      <c r="VZR65" s="20"/>
      <c r="VZS65" s="20"/>
      <c r="VZT65" s="20"/>
      <c r="VZU65" s="20"/>
      <c r="VZV65" s="20"/>
      <c r="VZW65" s="20"/>
      <c r="VZX65" s="20"/>
      <c r="VZY65" s="20"/>
      <c r="VZZ65" s="20"/>
      <c r="WAA65" s="20"/>
      <c r="WAB65" s="20"/>
      <c r="WAC65" s="20"/>
      <c r="WAD65" s="20"/>
      <c r="WAE65" s="20"/>
      <c r="WAF65" s="20"/>
      <c r="WAG65" s="20"/>
      <c r="WAH65" s="20"/>
      <c r="WAI65" s="20"/>
      <c r="WAJ65" s="20"/>
      <c r="WAK65" s="20"/>
      <c r="WAL65" s="20"/>
      <c r="WAM65" s="20"/>
      <c r="WAN65" s="20"/>
      <c r="WAO65" s="20"/>
      <c r="WAP65" s="20"/>
      <c r="WAQ65" s="20"/>
      <c r="WAR65" s="20"/>
      <c r="WAS65" s="20"/>
      <c r="WAT65" s="20"/>
      <c r="WAU65" s="20"/>
      <c r="WAV65" s="20"/>
      <c r="WAW65" s="20"/>
      <c r="WAX65" s="20"/>
      <c r="WAY65" s="20"/>
      <c r="WAZ65" s="20"/>
      <c r="WBA65" s="20"/>
      <c r="WBB65" s="20"/>
      <c r="WBC65" s="20"/>
      <c r="WBD65" s="20"/>
      <c r="WBE65" s="20"/>
      <c r="WBF65" s="20"/>
      <c r="WBG65" s="20"/>
      <c r="WBH65" s="20"/>
      <c r="WBI65" s="20"/>
      <c r="WBJ65" s="20"/>
      <c r="WBK65" s="20"/>
      <c r="WBL65" s="20"/>
      <c r="WBM65" s="20"/>
      <c r="WBN65" s="20"/>
      <c r="WBO65" s="20"/>
      <c r="WBP65" s="20"/>
      <c r="WBQ65" s="20"/>
      <c r="WBR65" s="20"/>
      <c r="WBS65" s="20"/>
      <c r="WBT65" s="20"/>
      <c r="WBU65" s="20"/>
      <c r="WBV65" s="20"/>
      <c r="WBW65" s="20"/>
      <c r="WBX65" s="20"/>
      <c r="WBY65" s="20"/>
      <c r="WBZ65" s="20"/>
      <c r="WCA65" s="20"/>
      <c r="WCB65" s="20"/>
      <c r="WCC65" s="20"/>
      <c r="WCD65" s="20"/>
      <c r="WCE65" s="20"/>
      <c r="WCF65" s="20"/>
      <c r="WCG65" s="20"/>
      <c r="WCH65" s="20"/>
      <c r="WCI65" s="20"/>
      <c r="WCJ65" s="20"/>
      <c r="WCK65" s="20"/>
      <c r="WCL65" s="20"/>
      <c r="WCM65" s="20"/>
      <c r="WCN65" s="20"/>
      <c r="WCO65" s="20"/>
      <c r="WCP65" s="20"/>
      <c r="WCQ65" s="20"/>
      <c r="WCR65" s="20"/>
      <c r="WCS65" s="20"/>
      <c r="WCT65" s="20"/>
      <c r="WCU65" s="20"/>
      <c r="WCV65" s="20"/>
      <c r="WCW65" s="20"/>
      <c r="WCX65" s="20"/>
      <c r="WCY65" s="20"/>
      <c r="WCZ65" s="20"/>
      <c r="WDA65" s="20"/>
      <c r="WDB65" s="20"/>
      <c r="WDC65" s="20"/>
      <c r="WDD65" s="20"/>
      <c r="WDE65" s="20"/>
      <c r="WDF65" s="20"/>
      <c r="WDG65" s="20"/>
      <c r="WDH65" s="20"/>
      <c r="WDI65" s="20"/>
      <c r="WDJ65" s="20"/>
      <c r="WDK65" s="20"/>
      <c r="WDL65" s="20"/>
      <c r="WDM65" s="20"/>
      <c r="WDN65" s="20"/>
      <c r="WDO65" s="20"/>
      <c r="WDP65" s="20"/>
      <c r="WDQ65" s="20"/>
      <c r="WDR65" s="20"/>
      <c r="WDS65" s="20"/>
      <c r="WDT65" s="20"/>
      <c r="WDU65" s="20"/>
      <c r="WDV65" s="20"/>
      <c r="WDW65" s="20"/>
      <c r="WDX65" s="20"/>
      <c r="WDY65" s="20"/>
      <c r="WDZ65" s="20"/>
      <c r="WEA65" s="20"/>
      <c r="WEB65" s="20"/>
      <c r="WEC65" s="20"/>
      <c r="WED65" s="20"/>
      <c r="WEE65" s="20"/>
      <c r="WEF65" s="20"/>
      <c r="WEG65" s="20"/>
      <c r="WEH65" s="20"/>
      <c r="WEI65" s="20"/>
      <c r="WEJ65" s="20"/>
      <c r="WEK65" s="20"/>
      <c r="WEL65" s="20"/>
      <c r="WEM65" s="20"/>
      <c r="WEN65" s="20"/>
      <c r="WEO65" s="20"/>
      <c r="WEP65" s="20"/>
      <c r="WEQ65" s="20"/>
      <c r="WER65" s="20"/>
      <c r="WES65" s="20"/>
      <c r="WET65" s="20"/>
      <c r="WEU65" s="20"/>
      <c r="WEV65" s="20"/>
      <c r="WEW65" s="20"/>
      <c r="WEX65" s="20"/>
      <c r="WEY65" s="20"/>
      <c r="WEZ65" s="20"/>
      <c r="WFA65" s="20"/>
      <c r="WFB65" s="20"/>
      <c r="WFC65" s="20"/>
      <c r="WFD65" s="20"/>
      <c r="WFE65" s="20"/>
      <c r="WFF65" s="20"/>
      <c r="WFG65" s="20"/>
      <c r="WFH65" s="20"/>
      <c r="WFI65" s="20"/>
      <c r="WFJ65" s="20"/>
      <c r="WFK65" s="20"/>
      <c r="WFL65" s="20"/>
      <c r="WFM65" s="20"/>
      <c r="WFN65" s="20"/>
      <c r="WFO65" s="20"/>
      <c r="WFP65" s="20"/>
      <c r="WFQ65" s="20"/>
      <c r="WFR65" s="20"/>
      <c r="WFS65" s="20"/>
      <c r="WFT65" s="20"/>
      <c r="WFU65" s="20"/>
      <c r="WFV65" s="20"/>
      <c r="WFW65" s="20"/>
      <c r="WFX65" s="20"/>
      <c r="WFY65" s="20"/>
      <c r="WFZ65" s="20"/>
      <c r="WGA65" s="20"/>
      <c r="WGB65" s="20"/>
      <c r="WGC65" s="20"/>
      <c r="WGD65" s="20"/>
      <c r="WGE65" s="20"/>
      <c r="WGF65" s="20"/>
      <c r="WGG65" s="20"/>
      <c r="WGH65" s="20"/>
      <c r="WGI65" s="20"/>
      <c r="WGJ65" s="20"/>
      <c r="WGK65" s="20"/>
      <c r="WGL65" s="20"/>
      <c r="WGM65" s="20"/>
      <c r="WGN65" s="20"/>
      <c r="WGO65" s="20"/>
      <c r="WGP65" s="20"/>
      <c r="WGQ65" s="20"/>
      <c r="WGR65" s="20"/>
      <c r="WGS65" s="20"/>
      <c r="WGT65" s="20"/>
      <c r="WGU65" s="20"/>
      <c r="WGV65" s="20"/>
      <c r="WGW65" s="20"/>
      <c r="WGX65" s="20"/>
      <c r="WGY65" s="20"/>
      <c r="WGZ65" s="20"/>
      <c r="WHA65" s="20"/>
      <c r="WHB65" s="20"/>
      <c r="WHC65" s="20"/>
      <c r="WHD65" s="20"/>
      <c r="WHE65" s="20"/>
      <c r="WHF65" s="20"/>
      <c r="WHG65" s="20"/>
      <c r="WHH65" s="20"/>
      <c r="WHI65" s="20"/>
      <c r="WHJ65" s="20"/>
      <c r="WHK65" s="20"/>
      <c r="WHL65" s="20"/>
      <c r="WHM65" s="20"/>
      <c r="WHN65" s="20"/>
      <c r="WHO65" s="20"/>
      <c r="WHP65" s="20"/>
      <c r="WHQ65" s="20"/>
      <c r="WHR65" s="20"/>
      <c r="WHS65" s="20"/>
      <c r="WHT65" s="20"/>
      <c r="WHU65" s="20"/>
      <c r="WHV65" s="20"/>
      <c r="WHW65" s="20"/>
      <c r="WHX65" s="20"/>
      <c r="WHY65" s="20"/>
      <c r="WHZ65" s="20"/>
      <c r="WIA65" s="20"/>
      <c r="WIB65" s="20"/>
      <c r="WIC65" s="20"/>
      <c r="WID65" s="20"/>
      <c r="WIE65" s="20"/>
      <c r="WIF65" s="20"/>
      <c r="WIG65" s="20"/>
      <c r="WIH65" s="20"/>
      <c r="WII65" s="20"/>
      <c r="WIJ65" s="20"/>
      <c r="WIK65" s="20"/>
      <c r="WIL65" s="20"/>
      <c r="WIM65" s="20"/>
      <c r="WIN65" s="20"/>
      <c r="WIO65" s="20"/>
      <c r="WIP65" s="20"/>
      <c r="WIQ65" s="20"/>
      <c r="WIR65" s="20"/>
      <c r="WIS65" s="20"/>
      <c r="WIT65" s="20"/>
      <c r="WIU65" s="20"/>
      <c r="WIV65" s="20"/>
      <c r="WIW65" s="20"/>
      <c r="WIX65" s="20"/>
      <c r="WIY65" s="20"/>
      <c r="WIZ65" s="20"/>
      <c r="WJA65" s="20"/>
      <c r="WJB65" s="20"/>
      <c r="WJC65" s="20"/>
      <c r="WJD65" s="20"/>
      <c r="WJE65" s="20"/>
      <c r="WJF65" s="20"/>
      <c r="WJG65" s="20"/>
      <c r="WJH65" s="20"/>
      <c r="WJI65" s="20"/>
      <c r="WJJ65" s="20"/>
      <c r="WJK65" s="20"/>
      <c r="WJL65" s="20"/>
      <c r="WJM65" s="20"/>
      <c r="WJN65" s="20"/>
      <c r="WJO65" s="20"/>
      <c r="WJP65" s="20"/>
      <c r="WJQ65" s="20"/>
      <c r="WJR65" s="20"/>
      <c r="WJS65" s="20"/>
      <c r="WJT65" s="20"/>
      <c r="WJU65" s="20"/>
      <c r="WJV65" s="20"/>
      <c r="WJW65" s="20"/>
      <c r="WJX65" s="20"/>
      <c r="WJY65" s="20"/>
      <c r="WJZ65" s="20"/>
      <c r="WKA65" s="20"/>
      <c r="WKB65" s="20"/>
      <c r="WKC65" s="20"/>
      <c r="WKD65" s="20"/>
      <c r="WKE65" s="20"/>
      <c r="WKF65" s="20"/>
      <c r="WKG65" s="20"/>
      <c r="WKH65" s="20"/>
      <c r="WKI65" s="20"/>
      <c r="WKJ65" s="20"/>
      <c r="WKK65" s="20"/>
      <c r="WKL65" s="20"/>
      <c r="WKM65" s="20"/>
      <c r="WKN65" s="20"/>
      <c r="WKO65" s="20"/>
      <c r="WKP65" s="20"/>
      <c r="WKQ65" s="20"/>
      <c r="WKR65" s="20"/>
      <c r="WKS65" s="20"/>
      <c r="WKT65" s="20"/>
      <c r="WKU65" s="20"/>
      <c r="WKV65" s="20"/>
      <c r="WKW65" s="20"/>
      <c r="WKX65" s="20"/>
      <c r="WKY65" s="20"/>
      <c r="WKZ65" s="20"/>
      <c r="WLA65" s="20"/>
      <c r="WLB65" s="20"/>
      <c r="WLC65" s="20"/>
      <c r="WLD65" s="20"/>
      <c r="WLE65" s="20"/>
      <c r="WLF65" s="20"/>
      <c r="WLG65" s="20"/>
      <c r="WLH65" s="20"/>
      <c r="WLI65" s="20"/>
      <c r="WLJ65" s="20"/>
      <c r="WLK65" s="20"/>
      <c r="WLL65" s="20"/>
      <c r="WLM65" s="20"/>
      <c r="WLN65" s="20"/>
      <c r="WLO65" s="20"/>
      <c r="WLP65" s="20"/>
      <c r="WLQ65" s="20"/>
      <c r="WLR65" s="20"/>
      <c r="WLS65" s="20"/>
      <c r="WLT65" s="20"/>
      <c r="WLU65" s="20"/>
      <c r="WLV65" s="20"/>
      <c r="WLW65" s="20"/>
      <c r="WLX65" s="20"/>
      <c r="WLY65" s="20"/>
      <c r="WLZ65" s="20"/>
      <c r="WMA65" s="20"/>
      <c r="WMB65" s="20"/>
      <c r="WMC65" s="20"/>
      <c r="WMD65" s="20"/>
      <c r="WME65" s="20"/>
      <c r="WMF65" s="20"/>
      <c r="WMG65" s="20"/>
      <c r="WMH65" s="20"/>
      <c r="WMI65" s="20"/>
      <c r="WMJ65" s="20"/>
      <c r="WMK65" s="20"/>
      <c r="WML65" s="20"/>
      <c r="WMM65" s="20"/>
      <c r="WMN65" s="20"/>
      <c r="WMO65" s="20"/>
      <c r="WMP65" s="20"/>
      <c r="WMQ65" s="20"/>
      <c r="WMR65" s="20"/>
      <c r="WMS65" s="20"/>
      <c r="WMT65" s="20"/>
      <c r="WMU65" s="20"/>
      <c r="WMV65" s="20"/>
      <c r="WMW65" s="20"/>
      <c r="WMX65" s="20"/>
      <c r="WMY65" s="20"/>
      <c r="WMZ65" s="20"/>
      <c r="WNA65" s="20"/>
      <c r="WNB65" s="20"/>
      <c r="WNC65" s="20"/>
      <c r="WND65" s="20"/>
      <c r="WNE65" s="20"/>
      <c r="WNF65" s="20"/>
      <c r="WNG65" s="20"/>
      <c r="WNH65" s="20"/>
      <c r="WNI65" s="20"/>
      <c r="WNJ65" s="20"/>
      <c r="WNK65" s="20"/>
      <c r="WNL65" s="20"/>
      <c r="WNM65" s="20"/>
      <c r="WNN65" s="20"/>
      <c r="WNO65" s="20"/>
      <c r="WNP65" s="20"/>
      <c r="WNQ65" s="20"/>
      <c r="WNR65" s="20"/>
      <c r="WNS65" s="20"/>
      <c r="WNT65" s="20"/>
      <c r="WNU65" s="20"/>
      <c r="WNV65" s="20"/>
      <c r="WNW65" s="20"/>
      <c r="WNX65" s="20"/>
      <c r="WNY65" s="20"/>
      <c r="WNZ65" s="20"/>
      <c r="WOA65" s="20"/>
      <c r="WOB65" s="20"/>
      <c r="WOC65" s="20"/>
      <c r="WOD65" s="20"/>
      <c r="WOE65" s="20"/>
      <c r="WOF65" s="20"/>
      <c r="WOG65" s="20"/>
      <c r="WOH65" s="20"/>
      <c r="WOI65" s="20"/>
      <c r="WOJ65" s="20"/>
      <c r="WOK65" s="20"/>
      <c r="WOL65" s="20"/>
      <c r="WOM65" s="20"/>
      <c r="WON65" s="20"/>
      <c r="WOO65" s="20"/>
      <c r="WOP65" s="20"/>
      <c r="WOQ65" s="20"/>
      <c r="WOR65" s="20"/>
      <c r="WOS65" s="20"/>
      <c r="WOT65" s="20"/>
      <c r="WOU65" s="20"/>
      <c r="WOV65" s="20"/>
      <c r="WOW65" s="20"/>
      <c r="WOX65" s="20"/>
      <c r="WOY65" s="20"/>
      <c r="WOZ65" s="20"/>
      <c r="WPA65" s="20"/>
      <c r="WPB65" s="20"/>
      <c r="WPC65" s="20"/>
      <c r="WPD65" s="20"/>
      <c r="WPE65" s="20"/>
      <c r="WPF65" s="20"/>
      <c r="WPG65" s="20"/>
      <c r="WPH65" s="20"/>
      <c r="WPI65" s="20"/>
      <c r="WPJ65" s="20"/>
      <c r="WPK65" s="20"/>
      <c r="WPL65" s="20"/>
      <c r="WPM65" s="20"/>
      <c r="WPN65" s="20"/>
      <c r="WPO65" s="20"/>
      <c r="WPP65" s="20"/>
      <c r="WPQ65" s="20"/>
      <c r="WPR65" s="20"/>
      <c r="WPS65" s="20"/>
      <c r="WPT65" s="20"/>
      <c r="WPU65" s="20"/>
      <c r="WPV65" s="20"/>
      <c r="WPW65" s="20"/>
      <c r="WPX65" s="20"/>
      <c r="WPY65" s="20"/>
      <c r="WPZ65" s="20"/>
      <c r="WQA65" s="20"/>
      <c r="WQB65" s="20"/>
      <c r="WQC65" s="20"/>
      <c r="WQD65" s="20"/>
      <c r="WQE65" s="20"/>
      <c r="WQF65" s="20"/>
      <c r="WQG65" s="20"/>
      <c r="WQH65" s="20"/>
      <c r="WQI65" s="20"/>
      <c r="WQJ65" s="20"/>
      <c r="WQK65" s="20"/>
      <c r="WQL65" s="20"/>
      <c r="WQM65" s="20"/>
      <c r="WQN65" s="20"/>
      <c r="WQO65" s="20"/>
      <c r="WQP65" s="20"/>
      <c r="WQQ65" s="20"/>
      <c r="WQR65" s="20"/>
      <c r="WQS65" s="20"/>
      <c r="WQT65" s="20"/>
      <c r="WQU65" s="20"/>
      <c r="WQV65" s="20"/>
      <c r="WQW65" s="20"/>
      <c r="WQX65" s="20"/>
      <c r="WQY65" s="20"/>
      <c r="WQZ65" s="20"/>
      <c r="WRA65" s="20"/>
      <c r="WRB65" s="20"/>
      <c r="WRC65" s="20"/>
      <c r="WRD65" s="20"/>
      <c r="WRE65" s="20"/>
      <c r="WRF65" s="20"/>
      <c r="WRG65" s="20"/>
      <c r="WRH65" s="20"/>
      <c r="WRI65" s="20"/>
      <c r="WRJ65" s="20"/>
      <c r="WRK65" s="20"/>
      <c r="WRL65" s="20"/>
      <c r="WRM65" s="20"/>
      <c r="WRN65" s="20"/>
      <c r="WRO65" s="20"/>
      <c r="WRP65" s="20"/>
      <c r="WRQ65" s="20"/>
      <c r="WRR65" s="20"/>
      <c r="WRS65" s="20"/>
      <c r="WRT65" s="20"/>
      <c r="WRU65" s="20"/>
      <c r="WRV65" s="20"/>
      <c r="WRW65" s="20"/>
      <c r="WRX65" s="20"/>
      <c r="WRY65" s="20"/>
      <c r="WRZ65" s="20"/>
      <c r="WSA65" s="20"/>
      <c r="WSB65" s="20"/>
      <c r="WSC65" s="20"/>
      <c r="WSD65" s="20"/>
      <c r="WSE65" s="20"/>
      <c r="WSF65" s="20"/>
      <c r="WSG65" s="20"/>
      <c r="WSH65" s="20"/>
      <c r="WSI65" s="20"/>
      <c r="WSJ65" s="20"/>
      <c r="WSK65" s="20"/>
      <c r="WSL65" s="20"/>
      <c r="WSM65" s="20"/>
      <c r="WSN65" s="20"/>
      <c r="WSO65" s="20"/>
      <c r="WSP65" s="20"/>
      <c r="WSQ65" s="20"/>
      <c r="WSR65" s="20"/>
      <c r="WSS65" s="20"/>
      <c r="WST65" s="20"/>
      <c r="WSU65" s="20"/>
      <c r="WSV65" s="20"/>
      <c r="WSW65" s="20"/>
      <c r="WSX65" s="20"/>
      <c r="WSY65" s="20"/>
      <c r="WSZ65" s="20"/>
      <c r="WTA65" s="20"/>
      <c r="WTB65" s="20"/>
      <c r="WTC65" s="20"/>
      <c r="WTD65" s="20"/>
      <c r="WTE65" s="20"/>
      <c r="WTF65" s="20"/>
      <c r="WTG65" s="20"/>
      <c r="WTH65" s="20"/>
      <c r="WTI65" s="20"/>
      <c r="WTJ65" s="20"/>
      <c r="WTK65" s="20"/>
      <c r="WTL65" s="20"/>
      <c r="WTM65" s="20"/>
      <c r="WTN65" s="20"/>
      <c r="WTO65" s="20"/>
      <c r="WTP65" s="20"/>
      <c r="WTQ65" s="20"/>
      <c r="WTR65" s="20"/>
      <c r="WTS65" s="20"/>
      <c r="WTT65" s="20"/>
      <c r="WTU65" s="20"/>
      <c r="WTV65" s="20"/>
      <c r="WTW65" s="20"/>
      <c r="WTX65" s="20"/>
      <c r="WTY65" s="20"/>
      <c r="WTZ65" s="20"/>
      <c r="WUA65" s="20"/>
      <c r="WUB65" s="20"/>
      <c r="WUC65" s="20"/>
      <c r="WUD65" s="20"/>
      <c r="WUE65" s="20"/>
      <c r="WUF65" s="20"/>
      <c r="WUG65" s="20"/>
      <c r="WUH65" s="20"/>
      <c r="WUI65" s="20"/>
      <c r="WUJ65" s="20"/>
      <c r="WUK65" s="20"/>
      <c r="WUL65" s="20"/>
      <c r="WUM65" s="20"/>
      <c r="WUN65" s="20"/>
      <c r="WUO65" s="20"/>
      <c r="WUP65" s="20"/>
      <c r="WUQ65" s="20"/>
      <c r="WUR65" s="20"/>
      <c r="WUS65" s="20"/>
      <c r="WUT65" s="20"/>
      <c r="WUU65" s="20"/>
      <c r="WUV65" s="20"/>
      <c r="WUW65" s="20"/>
      <c r="WUX65" s="20"/>
      <c r="WUY65" s="20"/>
      <c r="WUZ65" s="20"/>
      <c r="WVA65" s="20"/>
      <c r="WVB65" s="20"/>
      <c r="WVC65" s="20"/>
      <c r="WVD65" s="20"/>
      <c r="WVE65" s="20"/>
      <c r="WVF65" s="20"/>
      <c r="WVG65" s="20"/>
      <c r="WVH65" s="20"/>
      <c r="WVI65" s="20"/>
      <c r="WVJ65" s="20"/>
      <c r="WVK65" s="20"/>
      <c r="WVL65" s="20"/>
      <c r="WVM65" s="20"/>
      <c r="WVN65" s="20"/>
      <c r="WVO65" s="20"/>
      <c r="WVP65" s="20"/>
      <c r="WVQ65" s="20"/>
      <c r="WVR65" s="20"/>
      <c r="WVS65" s="20"/>
      <c r="WVT65" s="20"/>
      <c r="WVU65" s="20"/>
      <c r="WVV65" s="20"/>
      <c r="WVW65" s="20"/>
      <c r="WVX65" s="20"/>
      <c r="WVY65" s="20"/>
      <c r="WVZ65" s="20"/>
      <c r="WWA65" s="20"/>
      <c r="WWB65" s="20"/>
      <c r="WWC65" s="20"/>
      <c r="WWD65" s="20"/>
      <c r="WWE65" s="20"/>
      <c r="WWF65" s="20"/>
      <c r="WWG65" s="20"/>
      <c r="WWH65" s="20"/>
      <c r="WWI65" s="20"/>
      <c r="WWJ65" s="20"/>
      <c r="WWK65" s="20"/>
      <c r="WWL65" s="20"/>
      <c r="WWM65" s="20"/>
      <c r="WWN65" s="20"/>
      <c r="WWO65" s="20"/>
      <c r="WWP65" s="20"/>
      <c r="WWQ65" s="20"/>
      <c r="WWR65" s="20"/>
      <c r="WWS65" s="20"/>
      <c r="WWT65" s="20"/>
      <c r="WWU65" s="20"/>
      <c r="WWV65" s="20"/>
      <c r="WWW65" s="20"/>
      <c r="WWX65" s="20"/>
      <c r="WWY65" s="20"/>
      <c r="WWZ65" s="20"/>
      <c r="WXA65" s="20"/>
      <c r="WXB65" s="20"/>
      <c r="WXC65" s="20"/>
      <c r="WXD65" s="20"/>
      <c r="WXE65" s="20"/>
      <c r="WXF65" s="20"/>
      <c r="WXG65" s="20"/>
      <c r="WXH65" s="20"/>
      <c r="WXI65" s="20"/>
      <c r="WXJ65" s="20"/>
      <c r="WXK65" s="20"/>
      <c r="WXL65" s="20"/>
      <c r="WXM65" s="20"/>
      <c r="WXN65" s="20"/>
      <c r="WXO65" s="20"/>
      <c r="WXP65" s="20"/>
      <c r="WXQ65" s="20"/>
      <c r="WXR65" s="20"/>
      <c r="WXS65" s="20"/>
      <c r="WXT65" s="20"/>
      <c r="WXU65" s="20"/>
      <c r="WXV65" s="20"/>
      <c r="WXW65" s="20"/>
      <c r="WXX65" s="20"/>
      <c r="WXY65" s="20"/>
      <c r="WXZ65" s="20"/>
      <c r="WYA65" s="20"/>
      <c r="WYB65" s="20"/>
      <c r="WYC65" s="20"/>
      <c r="WYD65" s="20"/>
      <c r="WYE65" s="20"/>
      <c r="WYF65" s="20"/>
      <c r="WYG65" s="20"/>
      <c r="WYH65" s="20"/>
      <c r="WYI65" s="20"/>
      <c r="WYJ65" s="20"/>
      <c r="WYK65" s="20"/>
      <c r="WYL65" s="20"/>
      <c r="WYM65" s="20"/>
      <c r="WYN65" s="20"/>
      <c r="WYO65" s="20"/>
      <c r="WYP65" s="20"/>
      <c r="WYQ65" s="20"/>
      <c r="WYR65" s="20"/>
      <c r="WYS65" s="20"/>
      <c r="WYT65" s="20"/>
      <c r="WYU65" s="20"/>
      <c r="WYV65" s="20"/>
      <c r="WYW65" s="20"/>
      <c r="WYX65" s="20"/>
      <c r="WYY65" s="20"/>
      <c r="WYZ65" s="20"/>
      <c r="WZA65" s="20"/>
      <c r="WZB65" s="20"/>
      <c r="WZC65" s="20"/>
      <c r="WZD65" s="20"/>
      <c r="WZE65" s="20"/>
      <c r="WZF65" s="20"/>
      <c r="WZG65" s="20"/>
      <c r="WZH65" s="20"/>
      <c r="WZI65" s="20"/>
      <c r="WZJ65" s="20"/>
      <c r="WZK65" s="20"/>
      <c r="WZL65" s="20"/>
      <c r="WZM65" s="20"/>
      <c r="WZN65" s="20"/>
      <c r="WZO65" s="20"/>
      <c r="WZP65" s="20"/>
      <c r="WZQ65" s="20"/>
      <c r="WZR65" s="20"/>
      <c r="WZS65" s="20"/>
      <c r="WZT65" s="20"/>
      <c r="WZU65" s="20"/>
      <c r="WZV65" s="20"/>
      <c r="WZW65" s="20"/>
      <c r="WZX65" s="20"/>
      <c r="WZY65" s="20"/>
      <c r="WZZ65" s="20"/>
      <c r="XAA65" s="20"/>
      <c r="XAB65" s="20"/>
      <c r="XAC65" s="20"/>
      <c r="XAD65" s="20"/>
      <c r="XAE65" s="20"/>
      <c r="XAF65" s="20"/>
      <c r="XAG65" s="20"/>
      <c r="XAH65" s="20"/>
      <c r="XAI65" s="20"/>
      <c r="XAJ65" s="20"/>
      <c r="XAK65" s="20"/>
      <c r="XAL65" s="20"/>
      <c r="XAM65" s="20"/>
      <c r="XAN65" s="20"/>
      <c r="XAO65" s="20"/>
      <c r="XAP65" s="20"/>
      <c r="XAQ65" s="20"/>
      <c r="XAR65" s="20"/>
      <c r="XAS65" s="20"/>
      <c r="XAT65" s="20"/>
      <c r="XAU65" s="20"/>
      <c r="XAV65" s="20"/>
      <c r="XAW65" s="20"/>
      <c r="XAX65" s="20"/>
      <c r="XAY65" s="20"/>
      <c r="XAZ65" s="20"/>
      <c r="XBA65" s="20"/>
      <c r="XBB65" s="20"/>
      <c r="XBC65" s="20"/>
      <c r="XBD65" s="20"/>
      <c r="XBE65" s="20"/>
      <c r="XBF65" s="20"/>
      <c r="XBG65" s="20"/>
      <c r="XBH65" s="20"/>
      <c r="XBI65" s="20"/>
      <c r="XBJ65" s="20"/>
      <c r="XBK65" s="20"/>
      <c r="XBL65" s="20"/>
      <c r="XBM65" s="20"/>
      <c r="XBN65" s="20"/>
      <c r="XBO65" s="20"/>
      <c r="XBP65" s="20"/>
      <c r="XBQ65" s="20"/>
      <c r="XBR65" s="20"/>
      <c r="XBS65" s="20"/>
      <c r="XBT65" s="20"/>
      <c r="XBU65" s="20"/>
      <c r="XBV65" s="20"/>
      <c r="XBW65" s="20"/>
      <c r="XBX65" s="20"/>
      <c r="XBY65" s="20"/>
      <c r="XBZ65" s="20"/>
      <c r="XCA65" s="20"/>
      <c r="XCB65" s="20"/>
      <c r="XCC65" s="20"/>
      <c r="XCD65" s="20"/>
      <c r="XCE65" s="20"/>
      <c r="XCF65" s="20"/>
      <c r="XCG65" s="20"/>
      <c r="XCH65" s="20"/>
      <c r="XCI65" s="20"/>
      <c r="XCJ65" s="20"/>
      <c r="XCK65" s="20"/>
      <c r="XCL65" s="20"/>
      <c r="XCM65" s="20"/>
      <c r="XCN65" s="20"/>
      <c r="XCO65" s="20"/>
      <c r="XCP65" s="20"/>
      <c r="XCQ65" s="20"/>
      <c r="XCR65" s="20"/>
      <c r="XCS65" s="20"/>
      <c r="XCT65" s="20"/>
      <c r="XCU65" s="20"/>
      <c r="XCV65" s="20"/>
      <c r="XCW65" s="20"/>
      <c r="XCX65" s="20"/>
      <c r="XCY65" s="20"/>
      <c r="XCZ65" s="20"/>
      <c r="XDA65" s="20"/>
      <c r="XDB65" s="20"/>
      <c r="XDC65" s="20"/>
      <c r="XDD65" s="20"/>
      <c r="XDE65" s="20"/>
      <c r="XDF65" s="20"/>
      <c r="XDG65" s="20"/>
      <c r="XDH65" s="20"/>
      <c r="XDI65" s="20"/>
      <c r="XDJ65" s="20"/>
      <c r="XDK65" s="20"/>
      <c r="XDL65" s="20"/>
      <c r="XDM65" s="20"/>
      <c r="XDN65" s="20"/>
      <c r="XDO65" s="20"/>
      <c r="XDP65" s="20"/>
      <c r="XDQ65" s="20"/>
      <c r="XDR65" s="20"/>
      <c r="XDS65" s="20"/>
      <c r="XDT65" s="20"/>
      <c r="XDU65" s="20"/>
      <c r="XDV65" s="20"/>
      <c r="XDW65" s="20"/>
      <c r="XDX65" s="20"/>
      <c r="XDY65" s="20"/>
      <c r="XDZ65" s="20"/>
      <c r="XEA65" s="20"/>
      <c r="XEB65" s="20"/>
      <c r="XEC65" s="20"/>
      <c r="XED65" s="20"/>
      <c r="XEE65" s="20"/>
      <c r="XEF65" s="20"/>
      <c r="XEG65" s="20"/>
      <c r="XEH65" s="20"/>
      <c r="XEI65" s="20"/>
      <c r="XEJ65" s="20"/>
      <c r="XEK65" s="20"/>
      <c r="XEL65" s="20"/>
      <c r="XEM65" s="20"/>
      <c r="XEN65" s="20"/>
      <c r="XEO65" s="20"/>
      <c r="XEP65" s="20"/>
      <c r="XEQ65" s="20"/>
      <c r="XER65" s="20"/>
      <c r="XES65" s="20"/>
      <c r="XET65" s="20"/>
      <c r="XEU65" s="20"/>
    </row>
    <row r="82" spans="1:16" x14ac:dyDescent="0.2">
      <c r="J82" s="11"/>
      <c r="K82" s="11"/>
      <c r="L82" s="11"/>
      <c r="M82" s="11"/>
      <c r="N82" s="11"/>
    </row>
    <row r="83" spans="1:16" x14ac:dyDescent="0.2">
      <c r="O83" s="11"/>
      <c r="P83" s="11"/>
    </row>
    <row r="84" spans="1:16" s="11" customFormat="1" x14ac:dyDescent="0.2">
      <c r="A84" s="2"/>
      <c r="B84" s="2"/>
      <c r="C84" s="2"/>
      <c r="D84" s="2"/>
      <c r="E84" s="2"/>
      <c r="F84" s="2"/>
      <c r="G84" s="2"/>
      <c r="H84" s="2"/>
      <c r="I84" s="2"/>
      <c r="J84" s="2"/>
      <c r="K84" s="2"/>
      <c r="L84" s="2"/>
      <c r="M84" s="2"/>
      <c r="N84" s="2"/>
      <c r="O84" s="2"/>
      <c r="P84" s="2"/>
    </row>
  </sheetData>
  <sortState ref="A11:J13">
    <sortCondition ref="A11:A13"/>
    <sortCondition ref="B11:B13"/>
  </sortState>
  <mergeCells count="5">
    <mergeCell ref="A42:I42"/>
    <mergeCell ref="A24:I24"/>
    <mergeCell ref="A25:I25"/>
    <mergeCell ref="A40:I40"/>
    <mergeCell ref="A41:I41"/>
  </mergeCells>
  <phoneticPr fontId="0" type="noConversion"/>
  <dataValidations disablePrompts="1" count="1">
    <dataValidation type="list" allowBlank="1" sqref="N39 N27:N29">
      <formula1>TransChoice</formula1>
    </dataValidation>
  </dataValidations>
  <printOptions horizontalCentered="1"/>
  <pageMargins left="0.75" right="0.75" top="0.5" bottom="0.5" header="0.25" footer="0.5"/>
  <pageSetup scale="5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zoomScaleNormal="100" workbookViewId="0"/>
  </sheetViews>
  <sheetFormatPr defaultColWidth="9.140625" defaultRowHeight="12.75" x14ac:dyDescent="0.2"/>
  <cols>
    <col min="1" max="1" width="17.85546875" style="114" customWidth="1"/>
    <col min="2" max="2" width="34.7109375" style="114" customWidth="1"/>
    <col min="3" max="3" width="34" style="114" bestFit="1" customWidth="1"/>
    <col min="4" max="4" width="15" style="114" customWidth="1"/>
    <col min="5" max="5" width="14" style="114" customWidth="1"/>
    <col min="6" max="6" width="19" style="114" bestFit="1" customWidth="1"/>
    <col min="7" max="7" width="22.5703125" style="114" customWidth="1"/>
    <col min="8" max="8" width="28" style="30" customWidth="1"/>
    <col min="9" max="9" width="17" style="30" bestFit="1" customWidth="1"/>
    <col min="10" max="10" width="9.140625" style="30"/>
    <col min="11" max="11" width="10.140625" style="30" bestFit="1" customWidth="1"/>
    <col min="12" max="16384" width="9.140625" style="30"/>
  </cols>
  <sheetData>
    <row r="1" spans="1:12" ht="12.75" customHeight="1" x14ac:dyDescent="0.2">
      <c r="A1" s="109" t="s">
        <v>0</v>
      </c>
      <c r="B1" s="110"/>
      <c r="C1" s="110"/>
      <c r="D1" s="110"/>
      <c r="E1" s="110"/>
      <c r="F1" s="110"/>
      <c r="G1" s="110"/>
      <c r="H1" s="1"/>
      <c r="I1" s="1"/>
    </row>
    <row r="2" spans="1:12" ht="12.75" customHeight="1" x14ac:dyDescent="0.2">
      <c r="A2" s="109" t="s">
        <v>60</v>
      </c>
      <c r="B2" s="110"/>
      <c r="C2" s="110"/>
      <c r="D2" s="110"/>
      <c r="E2" s="110"/>
      <c r="F2" s="110"/>
      <c r="G2" s="110"/>
      <c r="H2" s="1"/>
      <c r="I2" s="1"/>
    </row>
    <row r="3" spans="1:12" ht="12.75" customHeight="1" x14ac:dyDescent="0.2">
      <c r="A3" s="109" t="s">
        <v>247</v>
      </c>
      <c r="B3" s="110"/>
      <c r="C3" s="110"/>
      <c r="D3" s="110"/>
      <c r="E3" s="110"/>
      <c r="F3" s="110"/>
      <c r="G3" s="110"/>
      <c r="H3" s="1"/>
      <c r="I3" s="1"/>
    </row>
    <row r="4" spans="1:12" ht="12.75" customHeight="1" x14ac:dyDescent="0.2">
      <c r="A4" s="109" t="s">
        <v>57</v>
      </c>
      <c r="B4" s="110"/>
      <c r="C4" s="110"/>
      <c r="D4" s="110"/>
      <c r="E4" s="110"/>
      <c r="F4" s="110"/>
      <c r="G4" s="110"/>
      <c r="H4" s="1"/>
      <c r="I4" s="1"/>
    </row>
    <row r="5" spans="1:12" ht="12.75" customHeight="1" x14ac:dyDescent="0.2">
      <c r="A5" s="109" t="s">
        <v>67</v>
      </c>
      <c r="B5" s="110"/>
      <c r="C5" s="110"/>
      <c r="D5" s="110"/>
      <c r="E5" s="110"/>
      <c r="F5" s="110"/>
      <c r="G5" s="110"/>
      <c r="H5" s="1"/>
      <c r="I5" s="1"/>
    </row>
    <row r="6" spans="1:12" ht="12.75" customHeight="1" x14ac:dyDescent="0.2">
      <c r="A6" s="109" t="s">
        <v>11</v>
      </c>
      <c r="B6" s="110"/>
      <c r="C6" s="110"/>
      <c r="D6" s="110"/>
      <c r="E6" s="110"/>
      <c r="F6" s="110"/>
      <c r="G6" s="110"/>
      <c r="H6" s="1"/>
      <c r="I6" s="1"/>
    </row>
    <row r="7" spans="1:12" ht="12.75" customHeight="1" x14ac:dyDescent="0.2">
      <c r="A7" s="110"/>
      <c r="B7" s="110"/>
      <c r="C7" s="110"/>
      <c r="D7" s="110"/>
      <c r="E7" s="110"/>
      <c r="F7" s="110"/>
      <c r="G7" s="110"/>
      <c r="H7" s="1"/>
      <c r="I7" s="1"/>
    </row>
    <row r="8" spans="1:12" ht="24" customHeight="1" x14ac:dyDescent="0.2">
      <c r="A8" s="125" t="s">
        <v>13</v>
      </c>
      <c r="B8" s="122"/>
      <c r="C8" s="122"/>
      <c r="D8" s="122"/>
      <c r="E8" s="122"/>
      <c r="F8" s="122"/>
      <c r="G8" s="122"/>
      <c r="H8" s="122"/>
      <c r="I8" s="122"/>
    </row>
    <row r="9" spans="1:12" ht="13.5" thickBot="1" x14ac:dyDescent="0.25">
      <c r="A9" s="111"/>
      <c r="B9" s="111"/>
      <c r="C9" s="111"/>
      <c r="D9" s="111"/>
      <c r="E9" s="111"/>
      <c r="F9" s="111"/>
      <c r="G9" s="111"/>
      <c r="H9" s="1"/>
      <c r="I9" s="95" t="s">
        <v>79</v>
      </c>
    </row>
    <row r="10" spans="1:12" ht="43.5" customHeight="1" thickBot="1" x14ac:dyDescent="0.25">
      <c r="A10" s="134" t="s">
        <v>20</v>
      </c>
      <c r="B10" s="135" t="s">
        <v>1</v>
      </c>
      <c r="C10" s="135" t="s">
        <v>2</v>
      </c>
      <c r="D10" s="135" t="s">
        <v>21</v>
      </c>
      <c r="E10" s="135" t="s">
        <v>22</v>
      </c>
      <c r="F10" s="135" t="s">
        <v>3</v>
      </c>
      <c r="G10" s="135" t="s">
        <v>23</v>
      </c>
      <c r="H10" s="135" t="s">
        <v>73</v>
      </c>
      <c r="I10" s="135" t="s">
        <v>32</v>
      </c>
    </row>
    <row r="11" spans="1:12" s="17" customFormat="1" ht="15.95" customHeight="1" x14ac:dyDescent="0.2">
      <c r="A11" s="83">
        <v>43837</v>
      </c>
      <c r="B11" s="25" t="s">
        <v>312</v>
      </c>
      <c r="C11" s="25" t="s">
        <v>312</v>
      </c>
      <c r="D11" s="25" t="s">
        <v>311</v>
      </c>
      <c r="E11" s="25" t="s">
        <v>6</v>
      </c>
      <c r="F11" s="26" t="s">
        <v>486</v>
      </c>
      <c r="G11" s="25" t="s">
        <v>328</v>
      </c>
      <c r="H11" s="28">
        <v>1613441</v>
      </c>
      <c r="I11" s="98"/>
      <c r="K11" s="119"/>
      <c r="L11" s="119"/>
    </row>
    <row r="12" spans="1:12" s="17" customFormat="1" ht="15.95" customHeight="1" x14ac:dyDescent="0.2">
      <c r="A12" s="83">
        <v>43875</v>
      </c>
      <c r="B12" s="25" t="s">
        <v>501</v>
      </c>
      <c r="C12" s="25" t="s">
        <v>502</v>
      </c>
      <c r="D12" s="25" t="s">
        <v>503</v>
      </c>
      <c r="E12" s="25" t="s">
        <v>6</v>
      </c>
      <c r="F12" s="26" t="s">
        <v>93</v>
      </c>
      <c r="G12" s="25" t="s">
        <v>328</v>
      </c>
      <c r="H12" s="28">
        <v>2832848</v>
      </c>
      <c r="I12" s="98"/>
      <c r="K12" s="119"/>
      <c r="L12" s="119"/>
    </row>
    <row r="13" spans="1:12" s="17" customFormat="1" ht="15.95" customHeight="1" x14ac:dyDescent="0.2">
      <c r="A13" s="83">
        <v>43917</v>
      </c>
      <c r="B13" s="25" t="s">
        <v>501</v>
      </c>
      <c r="C13" s="25" t="s">
        <v>312</v>
      </c>
      <c r="D13" s="25" t="s">
        <v>503</v>
      </c>
      <c r="E13" s="25" t="s">
        <v>6</v>
      </c>
      <c r="F13" s="26" t="s">
        <v>127</v>
      </c>
      <c r="G13" s="25" t="s">
        <v>328</v>
      </c>
      <c r="H13" s="28">
        <v>1553807</v>
      </c>
      <c r="I13" s="98"/>
      <c r="K13" s="119"/>
      <c r="L13" s="119"/>
    </row>
    <row r="14" spans="1:12" s="17" customFormat="1" ht="15.95" customHeight="1" x14ac:dyDescent="0.2">
      <c r="A14" s="83">
        <v>43920</v>
      </c>
      <c r="B14" s="25" t="s">
        <v>515</v>
      </c>
      <c r="C14" s="25" t="s">
        <v>516</v>
      </c>
      <c r="D14" s="25" t="s">
        <v>517</v>
      </c>
      <c r="E14" s="25" t="s">
        <v>29</v>
      </c>
      <c r="F14" s="26" t="s">
        <v>518</v>
      </c>
      <c r="G14" s="25" t="s">
        <v>519</v>
      </c>
      <c r="H14" s="28">
        <v>75555</v>
      </c>
      <c r="I14" s="98" t="s">
        <v>70</v>
      </c>
      <c r="K14" s="119"/>
      <c r="L14" s="119"/>
    </row>
    <row r="15" spans="1:12" s="17" customFormat="1" ht="15.95" customHeight="1" x14ac:dyDescent="0.2">
      <c r="A15" s="83">
        <v>43936</v>
      </c>
      <c r="B15" s="25" t="s">
        <v>501</v>
      </c>
      <c r="C15" s="25" t="s">
        <v>312</v>
      </c>
      <c r="D15" s="25" t="s">
        <v>503</v>
      </c>
      <c r="E15" s="25" t="s">
        <v>6</v>
      </c>
      <c r="F15" s="26" t="s">
        <v>127</v>
      </c>
      <c r="G15" s="25" t="s">
        <v>328</v>
      </c>
      <c r="H15" s="28">
        <v>1209652</v>
      </c>
      <c r="I15" s="98"/>
      <c r="K15" s="119"/>
      <c r="L15" s="119"/>
    </row>
    <row r="16" spans="1:12" s="17" customFormat="1" ht="15.95" customHeight="1" x14ac:dyDescent="0.2">
      <c r="A16" s="83">
        <v>43936</v>
      </c>
      <c r="B16" s="25" t="s">
        <v>515</v>
      </c>
      <c r="C16" s="25" t="s">
        <v>516</v>
      </c>
      <c r="D16" s="25" t="s">
        <v>525</v>
      </c>
      <c r="E16" s="25" t="s">
        <v>6</v>
      </c>
      <c r="F16" s="26" t="s">
        <v>526</v>
      </c>
      <c r="G16" s="25" t="s">
        <v>328</v>
      </c>
      <c r="H16" s="28">
        <v>372181</v>
      </c>
      <c r="I16" s="98"/>
      <c r="K16" s="119"/>
      <c r="L16" s="119"/>
    </row>
    <row r="17" spans="1:12" s="17" customFormat="1" ht="15.95" customHeight="1" x14ac:dyDescent="0.2">
      <c r="A17" s="83">
        <v>43947</v>
      </c>
      <c r="B17" s="25" t="s">
        <v>515</v>
      </c>
      <c r="C17" s="25" t="s">
        <v>516</v>
      </c>
      <c r="D17" s="25" t="s">
        <v>525</v>
      </c>
      <c r="E17" s="25" t="s">
        <v>6</v>
      </c>
      <c r="F17" s="26" t="s">
        <v>527</v>
      </c>
      <c r="G17" s="25" t="s">
        <v>328</v>
      </c>
      <c r="H17" s="28">
        <v>616771</v>
      </c>
      <c r="I17" s="98"/>
      <c r="K17" s="119"/>
      <c r="L17" s="119"/>
    </row>
    <row r="18" spans="1:12" s="17" customFormat="1" ht="15.95" customHeight="1" x14ac:dyDescent="0.2">
      <c r="A18" s="83">
        <v>43954</v>
      </c>
      <c r="B18" s="25" t="s">
        <v>501</v>
      </c>
      <c r="C18" s="25" t="s">
        <v>416</v>
      </c>
      <c r="D18" s="25" t="s">
        <v>503</v>
      </c>
      <c r="E18" s="25" t="s">
        <v>6</v>
      </c>
      <c r="F18" s="26" t="s">
        <v>182</v>
      </c>
      <c r="G18" s="25" t="s">
        <v>328</v>
      </c>
      <c r="H18" s="28">
        <v>1406431</v>
      </c>
      <c r="I18" s="98"/>
      <c r="K18" s="119"/>
      <c r="L18" s="119"/>
    </row>
    <row r="19" spans="1:12" s="17" customFormat="1" ht="15.95" customHeight="1" x14ac:dyDescent="0.2">
      <c r="A19" s="83">
        <v>43972</v>
      </c>
      <c r="B19" s="25" t="s">
        <v>501</v>
      </c>
      <c r="C19" s="25" t="s">
        <v>416</v>
      </c>
      <c r="D19" s="25" t="s">
        <v>503</v>
      </c>
      <c r="E19" s="25" t="s">
        <v>6</v>
      </c>
      <c r="F19" s="26" t="s">
        <v>182</v>
      </c>
      <c r="G19" s="25" t="s">
        <v>328</v>
      </c>
      <c r="H19" s="28">
        <v>1388305</v>
      </c>
      <c r="I19" s="98"/>
      <c r="K19" s="119"/>
      <c r="L19" s="119"/>
    </row>
    <row r="20" spans="1:12" s="17" customFormat="1" ht="15.95" customHeight="1" x14ac:dyDescent="0.2">
      <c r="A20" s="83">
        <v>43982</v>
      </c>
      <c r="B20" s="25" t="s">
        <v>515</v>
      </c>
      <c r="C20" s="25" t="s">
        <v>516</v>
      </c>
      <c r="D20" s="25" t="s">
        <v>525</v>
      </c>
      <c r="E20" s="25" t="s">
        <v>6</v>
      </c>
      <c r="F20" s="26" t="s">
        <v>526</v>
      </c>
      <c r="G20" s="25" t="s">
        <v>519</v>
      </c>
      <c r="H20" s="28">
        <v>411557</v>
      </c>
      <c r="I20" s="98"/>
      <c r="K20" s="119"/>
      <c r="L20" s="119"/>
    </row>
    <row r="21" spans="1:12" s="17" customFormat="1" ht="15.95" customHeight="1" x14ac:dyDescent="0.2">
      <c r="A21" s="83">
        <v>43989</v>
      </c>
      <c r="B21" s="25" t="s">
        <v>536</v>
      </c>
      <c r="C21" s="25" t="s">
        <v>516</v>
      </c>
      <c r="D21" s="25" t="s">
        <v>525</v>
      </c>
      <c r="E21" s="25" t="s">
        <v>6</v>
      </c>
      <c r="F21" s="26" t="s">
        <v>526</v>
      </c>
      <c r="G21" s="25" t="s">
        <v>519</v>
      </c>
      <c r="H21" s="28">
        <v>443234</v>
      </c>
      <c r="I21" s="98"/>
      <c r="K21" s="119"/>
      <c r="L21" s="119"/>
    </row>
    <row r="22" spans="1:12" s="17" customFormat="1" ht="15.95" customHeight="1" x14ac:dyDescent="0.2">
      <c r="A22" s="83">
        <v>43991</v>
      </c>
      <c r="B22" s="25" t="s">
        <v>536</v>
      </c>
      <c r="C22" s="25" t="s">
        <v>516</v>
      </c>
      <c r="D22" s="25" t="s">
        <v>525</v>
      </c>
      <c r="E22" s="25" t="s">
        <v>6</v>
      </c>
      <c r="F22" s="26" t="s">
        <v>527</v>
      </c>
      <c r="G22" s="25" t="s">
        <v>519</v>
      </c>
      <c r="H22" s="28">
        <v>143024</v>
      </c>
      <c r="I22" s="98"/>
      <c r="K22" s="119"/>
      <c r="L22" s="119"/>
    </row>
    <row r="23" spans="1:12" s="17" customFormat="1" ht="15.95" customHeight="1" x14ac:dyDescent="0.2">
      <c r="A23" s="83">
        <v>43993</v>
      </c>
      <c r="B23" s="25" t="s">
        <v>501</v>
      </c>
      <c r="C23" s="25" t="s">
        <v>312</v>
      </c>
      <c r="D23" s="25" t="s">
        <v>503</v>
      </c>
      <c r="E23" s="25" t="s">
        <v>6</v>
      </c>
      <c r="F23" s="26" t="s">
        <v>127</v>
      </c>
      <c r="G23" s="25" t="s">
        <v>328</v>
      </c>
      <c r="H23" s="28">
        <v>1406761</v>
      </c>
      <c r="I23" s="98"/>
      <c r="K23" s="119"/>
      <c r="L23" s="119"/>
    </row>
    <row r="24" spans="1:12" s="17" customFormat="1" ht="15.95" customHeight="1" x14ac:dyDescent="0.2">
      <c r="A24" s="83">
        <v>43998</v>
      </c>
      <c r="B24" s="25" t="s">
        <v>536</v>
      </c>
      <c r="C24" s="25" t="s">
        <v>516</v>
      </c>
      <c r="D24" s="25" t="s">
        <v>525</v>
      </c>
      <c r="E24" s="25" t="s">
        <v>6</v>
      </c>
      <c r="F24" s="26" t="s">
        <v>526</v>
      </c>
      <c r="G24" s="25" t="s">
        <v>519</v>
      </c>
      <c r="H24" s="28">
        <v>319845</v>
      </c>
      <c r="I24" s="98"/>
      <c r="K24" s="119"/>
      <c r="L24" s="119"/>
    </row>
    <row r="25" spans="1:12" s="17" customFormat="1" ht="15.95" customHeight="1" x14ac:dyDescent="0.2">
      <c r="A25" s="83">
        <v>44004</v>
      </c>
      <c r="B25" s="25" t="s">
        <v>501</v>
      </c>
      <c r="C25" s="25" t="s">
        <v>312</v>
      </c>
      <c r="D25" s="25" t="s">
        <v>503</v>
      </c>
      <c r="E25" s="25" t="s">
        <v>6</v>
      </c>
      <c r="F25" s="26" t="s">
        <v>127</v>
      </c>
      <c r="G25" s="25" t="s">
        <v>328</v>
      </c>
      <c r="H25" s="28">
        <v>878072</v>
      </c>
      <c r="I25" s="98"/>
      <c r="K25" s="119"/>
      <c r="L25" s="119"/>
    </row>
    <row r="26" spans="1:12" s="17" customFormat="1" ht="15.95" customHeight="1" x14ac:dyDescent="0.2">
      <c r="A26" s="83">
        <v>44021</v>
      </c>
      <c r="B26" s="25" t="s">
        <v>501</v>
      </c>
      <c r="C26" s="25" t="s">
        <v>416</v>
      </c>
      <c r="D26" s="25" t="s">
        <v>503</v>
      </c>
      <c r="E26" s="25" t="s">
        <v>6</v>
      </c>
      <c r="F26" s="26" t="s">
        <v>93</v>
      </c>
      <c r="G26" s="25" t="s">
        <v>328</v>
      </c>
      <c r="H26" s="28">
        <v>1311086</v>
      </c>
      <c r="I26" s="98"/>
      <c r="K26" s="119"/>
      <c r="L26" s="119"/>
    </row>
    <row r="27" spans="1:12" s="17" customFormat="1" ht="15.95" customHeight="1" x14ac:dyDescent="0.2">
      <c r="A27" s="83">
        <v>44021</v>
      </c>
      <c r="B27" s="25" t="s">
        <v>536</v>
      </c>
      <c r="C27" s="25" t="s">
        <v>541</v>
      </c>
      <c r="D27" s="25" t="s">
        <v>525</v>
      </c>
      <c r="E27" s="25" t="s">
        <v>6</v>
      </c>
      <c r="F27" s="26" t="s">
        <v>526</v>
      </c>
      <c r="G27" s="25" t="s">
        <v>519</v>
      </c>
      <c r="H27" s="28">
        <v>423988</v>
      </c>
      <c r="I27" s="98"/>
      <c r="K27" s="119"/>
      <c r="L27" s="119"/>
    </row>
    <row r="28" spans="1:12" s="17" customFormat="1" ht="15.95" customHeight="1" x14ac:dyDescent="0.2">
      <c r="A28" s="83">
        <v>44027</v>
      </c>
      <c r="B28" s="25" t="s">
        <v>536</v>
      </c>
      <c r="C28" s="25" t="s">
        <v>541</v>
      </c>
      <c r="D28" s="25" t="s">
        <v>525</v>
      </c>
      <c r="E28" s="25" t="s">
        <v>6</v>
      </c>
      <c r="F28" s="26" t="s">
        <v>526</v>
      </c>
      <c r="G28" s="25" t="s">
        <v>519</v>
      </c>
      <c r="H28" s="28">
        <v>509647</v>
      </c>
      <c r="I28" s="98"/>
      <c r="K28" s="119"/>
      <c r="L28" s="119"/>
    </row>
    <row r="29" spans="1:12" s="17" customFormat="1" ht="15.95" customHeight="1" x14ac:dyDescent="0.2">
      <c r="A29" s="83">
        <v>44031</v>
      </c>
      <c r="B29" s="25" t="s">
        <v>536</v>
      </c>
      <c r="C29" s="25" t="s">
        <v>541</v>
      </c>
      <c r="D29" s="25" t="s">
        <v>525</v>
      </c>
      <c r="E29" s="25" t="s">
        <v>6</v>
      </c>
      <c r="F29" s="26" t="s">
        <v>518</v>
      </c>
      <c r="G29" s="25" t="s">
        <v>519</v>
      </c>
      <c r="H29" s="28">
        <v>215137</v>
      </c>
      <c r="I29" s="98"/>
      <c r="K29" s="119"/>
      <c r="L29" s="119"/>
    </row>
    <row r="30" spans="1:12" s="17" customFormat="1" ht="15.95" customHeight="1" x14ac:dyDescent="0.2">
      <c r="A30" s="83">
        <v>44034</v>
      </c>
      <c r="B30" s="25" t="s">
        <v>536</v>
      </c>
      <c r="C30" s="25" t="s">
        <v>541</v>
      </c>
      <c r="D30" s="25" t="s">
        <v>525</v>
      </c>
      <c r="E30" s="25" t="s">
        <v>6</v>
      </c>
      <c r="F30" s="26" t="s">
        <v>526</v>
      </c>
      <c r="G30" s="25" t="s">
        <v>519</v>
      </c>
      <c r="H30" s="28">
        <v>411875</v>
      </c>
      <c r="I30" s="98"/>
      <c r="K30" s="119"/>
      <c r="L30" s="119"/>
    </row>
    <row r="31" spans="1:12" s="17" customFormat="1" ht="15.95" customHeight="1" x14ac:dyDescent="0.2">
      <c r="A31" s="83">
        <v>44038</v>
      </c>
      <c r="B31" s="25" t="s">
        <v>536</v>
      </c>
      <c r="C31" s="25" t="s">
        <v>541</v>
      </c>
      <c r="D31" s="25" t="s">
        <v>525</v>
      </c>
      <c r="E31" s="25" t="s">
        <v>6</v>
      </c>
      <c r="F31" s="26" t="s">
        <v>518</v>
      </c>
      <c r="G31" s="25" t="s">
        <v>519</v>
      </c>
      <c r="H31" s="28">
        <v>213866</v>
      </c>
      <c r="I31" s="98"/>
      <c r="K31" s="119"/>
      <c r="L31" s="119"/>
    </row>
    <row r="32" spans="1:12" s="17" customFormat="1" ht="15.95" customHeight="1" x14ac:dyDescent="0.2">
      <c r="A32" s="83">
        <v>44039</v>
      </c>
      <c r="B32" s="25" t="s">
        <v>501</v>
      </c>
      <c r="C32" s="25" t="s">
        <v>416</v>
      </c>
      <c r="D32" s="25" t="s">
        <v>503</v>
      </c>
      <c r="E32" s="25" t="s">
        <v>6</v>
      </c>
      <c r="F32" s="26" t="s">
        <v>486</v>
      </c>
      <c r="G32" s="25" t="s">
        <v>328</v>
      </c>
      <c r="H32" s="28">
        <v>1620574</v>
      </c>
      <c r="I32" s="98"/>
      <c r="K32" s="119"/>
      <c r="L32" s="119"/>
    </row>
    <row r="33" spans="1:12" s="17" customFormat="1" ht="15.95" customHeight="1" x14ac:dyDescent="0.2">
      <c r="A33" s="83">
        <v>44041</v>
      </c>
      <c r="B33" s="25" t="s">
        <v>536</v>
      </c>
      <c r="C33" s="25" t="s">
        <v>541</v>
      </c>
      <c r="D33" s="25" t="s">
        <v>525</v>
      </c>
      <c r="E33" s="25" t="s">
        <v>6</v>
      </c>
      <c r="F33" s="26" t="s">
        <v>526</v>
      </c>
      <c r="G33" s="25" t="s">
        <v>519</v>
      </c>
      <c r="H33" s="28">
        <v>341352</v>
      </c>
      <c r="I33" s="98"/>
      <c r="K33" s="119"/>
      <c r="L33" s="119"/>
    </row>
    <row r="34" spans="1:12" s="17" customFormat="1" ht="15.95" customHeight="1" x14ac:dyDescent="0.2">
      <c r="A34" s="83">
        <v>44044</v>
      </c>
      <c r="B34" s="25" t="s">
        <v>536</v>
      </c>
      <c r="C34" s="25" t="s">
        <v>541</v>
      </c>
      <c r="D34" s="25" t="s">
        <v>525</v>
      </c>
      <c r="E34" s="25" t="s">
        <v>6</v>
      </c>
      <c r="F34" s="26" t="s">
        <v>527</v>
      </c>
      <c r="G34" s="25" t="s">
        <v>519</v>
      </c>
      <c r="H34" s="28">
        <v>149078</v>
      </c>
      <c r="I34" s="98"/>
      <c r="K34" s="119"/>
      <c r="L34" s="119"/>
    </row>
    <row r="35" spans="1:12" s="17" customFormat="1" ht="15.95" customHeight="1" x14ac:dyDescent="0.2">
      <c r="A35" s="83">
        <v>44046</v>
      </c>
      <c r="B35" s="25" t="s">
        <v>536</v>
      </c>
      <c r="C35" s="25" t="s">
        <v>541</v>
      </c>
      <c r="D35" s="25" t="s">
        <v>525</v>
      </c>
      <c r="E35" s="25" t="s">
        <v>6</v>
      </c>
      <c r="F35" s="26" t="s">
        <v>526</v>
      </c>
      <c r="G35" s="25" t="s">
        <v>519</v>
      </c>
      <c r="H35" s="28">
        <v>316343</v>
      </c>
      <c r="I35" s="98"/>
      <c r="K35" s="119"/>
      <c r="L35" s="119"/>
    </row>
    <row r="36" spans="1:12" s="17" customFormat="1" ht="15.95" customHeight="1" x14ac:dyDescent="0.2">
      <c r="A36" s="83">
        <v>44052</v>
      </c>
      <c r="B36" s="25" t="s">
        <v>536</v>
      </c>
      <c r="C36" s="25" t="s">
        <v>541</v>
      </c>
      <c r="D36" s="25" t="s">
        <v>525</v>
      </c>
      <c r="E36" s="25" t="s">
        <v>6</v>
      </c>
      <c r="F36" s="26" t="s">
        <v>526</v>
      </c>
      <c r="G36" s="25" t="s">
        <v>519</v>
      </c>
      <c r="H36" s="28">
        <v>317971</v>
      </c>
      <c r="I36" s="98"/>
      <c r="K36" s="119"/>
      <c r="L36" s="119"/>
    </row>
    <row r="37" spans="1:12" s="17" customFormat="1" ht="15.95" customHeight="1" x14ac:dyDescent="0.2">
      <c r="A37" s="83">
        <v>44053</v>
      </c>
      <c r="B37" s="25" t="s">
        <v>501</v>
      </c>
      <c r="C37" s="25" t="s">
        <v>416</v>
      </c>
      <c r="D37" s="25" t="s">
        <v>503</v>
      </c>
      <c r="E37" s="25" t="s">
        <v>6</v>
      </c>
      <c r="F37" s="26" t="s">
        <v>93</v>
      </c>
      <c r="G37" s="25" t="s">
        <v>328</v>
      </c>
      <c r="H37" s="28">
        <v>1411671</v>
      </c>
      <c r="I37" s="98"/>
      <c r="K37" s="119"/>
      <c r="L37" s="119"/>
    </row>
    <row r="38" spans="1:12" s="17" customFormat="1" ht="15.95" customHeight="1" x14ac:dyDescent="0.2">
      <c r="A38" s="83">
        <v>44056</v>
      </c>
      <c r="B38" s="25" t="s">
        <v>536</v>
      </c>
      <c r="C38" s="25" t="s">
        <v>541</v>
      </c>
      <c r="D38" s="25" t="s">
        <v>525</v>
      </c>
      <c r="E38" s="25" t="s">
        <v>6</v>
      </c>
      <c r="F38" s="26" t="s">
        <v>518</v>
      </c>
      <c r="G38" s="25" t="s">
        <v>519</v>
      </c>
      <c r="H38" s="28">
        <v>130990</v>
      </c>
      <c r="I38" s="98"/>
      <c r="K38" s="119"/>
      <c r="L38" s="119"/>
    </row>
    <row r="39" spans="1:12" s="17" customFormat="1" ht="15.95" customHeight="1" x14ac:dyDescent="0.2">
      <c r="A39" s="83">
        <v>44062</v>
      </c>
      <c r="B39" s="25" t="s">
        <v>501</v>
      </c>
      <c r="C39" s="25" t="s">
        <v>416</v>
      </c>
      <c r="D39" s="25" t="s">
        <v>503</v>
      </c>
      <c r="E39" s="25" t="s">
        <v>6</v>
      </c>
      <c r="F39" s="26" t="s">
        <v>93</v>
      </c>
      <c r="G39" s="25" t="s">
        <v>328</v>
      </c>
      <c r="H39" s="28">
        <v>1425343</v>
      </c>
      <c r="I39" s="98"/>
      <c r="K39" s="119"/>
      <c r="L39" s="119"/>
    </row>
    <row r="40" spans="1:12" s="17" customFormat="1" ht="15.95" customHeight="1" x14ac:dyDescent="0.2">
      <c r="A40" s="83">
        <v>44063</v>
      </c>
      <c r="B40" s="25" t="s">
        <v>536</v>
      </c>
      <c r="C40" s="25" t="s">
        <v>541</v>
      </c>
      <c r="D40" s="25" t="s">
        <v>525</v>
      </c>
      <c r="E40" s="25" t="s">
        <v>6</v>
      </c>
      <c r="F40" s="26" t="s">
        <v>526</v>
      </c>
      <c r="G40" s="25" t="s">
        <v>519</v>
      </c>
      <c r="H40" s="28">
        <v>262235</v>
      </c>
      <c r="I40" s="98"/>
      <c r="K40" s="119"/>
      <c r="L40" s="119"/>
    </row>
    <row r="41" spans="1:12" s="17" customFormat="1" ht="15.95" customHeight="1" x14ac:dyDescent="0.2">
      <c r="A41" s="83">
        <v>44071</v>
      </c>
      <c r="B41" s="25" t="s">
        <v>536</v>
      </c>
      <c r="C41" s="25" t="s">
        <v>541</v>
      </c>
      <c r="D41" s="25" t="s">
        <v>525</v>
      </c>
      <c r="E41" s="25" t="s">
        <v>6</v>
      </c>
      <c r="F41" s="26" t="s">
        <v>518</v>
      </c>
      <c r="G41" s="25" t="s">
        <v>519</v>
      </c>
      <c r="H41" s="28">
        <v>128402</v>
      </c>
      <c r="I41" s="98"/>
      <c r="K41" s="119"/>
      <c r="L41" s="119"/>
    </row>
    <row r="42" spans="1:12" s="17" customFormat="1" ht="15.95" customHeight="1" x14ac:dyDescent="0.2">
      <c r="A42" s="83">
        <v>44074</v>
      </c>
      <c r="B42" s="25" t="s">
        <v>312</v>
      </c>
      <c r="C42" s="25" t="s">
        <v>312</v>
      </c>
      <c r="D42" s="25" t="s">
        <v>311</v>
      </c>
      <c r="E42" s="25" t="s">
        <v>6</v>
      </c>
      <c r="F42" s="26" t="s">
        <v>127</v>
      </c>
      <c r="G42" s="25" t="s">
        <v>328</v>
      </c>
      <c r="H42" s="28">
        <v>1408354</v>
      </c>
      <c r="I42" s="98" t="s">
        <v>58</v>
      </c>
      <c r="K42" s="119"/>
      <c r="L42" s="119"/>
    </row>
    <row r="43" spans="1:12" s="17" customFormat="1" ht="15.95" customHeight="1" x14ac:dyDescent="0.2">
      <c r="A43" s="83">
        <v>44074</v>
      </c>
      <c r="B43" s="25" t="s">
        <v>536</v>
      </c>
      <c r="C43" s="25" t="s">
        <v>541</v>
      </c>
      <c r="D43" s="25" t="s">
        <v>525</v>
      </c>
      <c r="E43" s="25" t="s">
        <v>6</v>
      </c>
      <c r="F43" s="26" t="s">
        <v>526</v>
      </c>
      <c r="G43" s="25" t="s">
        <v>519</v>
      </c>
      <c r="H43" s="28">
        <v>215500</v>
      </c>
      <c r="I43" s="98"/>
      <c r="K43" s="119"/>
      <c r="L43" s="119"/>
    </row>
    <row r="44" spans="1:12" s="17" customFormat="1" ht="15.95" customHeight="1" x14ac:dyDescent="0.2">
      <c r="A44" s="83">
        <v>44076</v>
      </c>
      <c r="B44" s="25" t="s">
        <v>536</v>
      </c>
      <c r="C44" s="25" t="s">
        <v>516</v>
      </c>
      <c r="D44" s="25" t="s">
        <v>525</v>
      </c>
      <c r="E44" s="25" t="s">
        <v>6</v>
      </c>
      <c r="F44" s="26" t="s">
        <v>555</v>
      </c>
      <c r="G44" s="25" t="s">
        <v>519</v>
      </c>
      <c r="H44" s="28">
        <v>282345</v>
      </c>
      <c r="I44" s="98"/>
      <c r="K44" s="119"/>
      <c r="L44" s="119"/>
    </row>
    <row r="45" spans="1:12" s="17" customFormat="1" ht="15.95" customHeight="1" x14ac:dyDescent="0.2">
      <c r="A45" s="83">
        <v>44080</v>
      </c>
      <c r="B45" s="25" t="s">
        <v>536</v>
      </c>
      <c r="C45" s="25" t="s">
        <v>516</v>
      </c>
      <c r="D45" s="25" t="s">
        <v>525</v>
      </c>
      <c r="E45" s="25" t="s">
        <v>6</v>
      </c>
      <c r="F45" s="26" t="s">
        <v>526</v>
      </c>
      <c r="G45" s="25" t="s">
        <v>519</v>
      </c>
      <c r="H45" s="28">
        <v>229911</v>
      </c>
      <c r="I45" s="98"/>
      <c r="K45" s="119"/>
      <c r="L45" s="119"/>
    </row>
    <row r="46" spans="1:12" s="17" customFormat="1" ht="15.95" customHeight="1" x14ac:dyDescent="0.2">
      <c r="A46" s="83">
        <v>44083</v>
      </c>
      <c r="B46" s="25" t="s">
        <v>536</v>
      </c>
      <c r="C46" s="25" t="s">
        <v>516</v>
      </c>
      <c r="D46" s="25" t="s">
        <v>525</v>
      </c>
      <c r="E46" s="25" t="s">
        <v>6</v>
      </c>
      <c r="F46" s="26" t="s">
        <v>555</v>
      </c>
      <c r="G46" s="25" t="s">
        <v>519</v>
      </c>
      <c r="H46" s="28">
        <v>290483</v>
      </c>
      <c r="I46" s="98"/>
      <c r="K46" s="119"/>
      <c r="L46" s="119"/>
    </row>
    <row r="47" spans="1:12" s="17" customFormat="1" ht="15.95" customHeight="1" x14ac:dyDescent="0.2">
      <c r="A47" s="83">
        <v>44084</v>
      </c>
      <c r="B47" s="25" t="s">
        <v>312</v>
      </c>
      <c r="C47" s="25" t="s">
        <v>312</v>
      </c>
      <c r="D47" s="25" t="s">
        <v>311</v>
      </c>
      <c r="E47" s="25" t="s">
        <v>6</v>
      </c>
      <c r="F47" s="26" t="s">
        <v>127</v>
      </c>
      <c r="G47" s="25" t="s">
        <v>328</v>
      </c>
      <c r="H47" s="28">
        <v>1427447</v>
      </c>
      <c r="I47" s="98" t="s">
        <v>58</v>
      </c>
      <c r="K47" s="119"/>
      <c r="L47" s="119"/>
    </row>
    <row r="48" spans="1:12" s="17" customFormat="1" ht="15.95" customHeight="1" x14ac:dyDescent="0.2">
      <c r="A48" s="83">
        <v>44089</v>
      </c>
      <c r="B48" s="25" t="s">
        <v>536</v>
      </c>
      <c r="C48" s="25" t="s">
        <v>516</v>
      </c>
      <c r="D48" s="25" t="s">
        <v>525</v>
      </c>
      <c r="E48" s="25" t="s">
        <v>6</v>
      </c>
      <c r="F48" s="26" t="s">
        <v>555</v>
      </c>
      <c r="G48" s="25" t="s">
        <v>519</v>
      </c>
      <c r="H48" s="28">
        <v>326512</v>
      </c>
      <c r="I48" s="98"/>
      <c r="K48" s="119"/>
      <c r="L48" s="119"/>
    </row>
    <row r="49" spans="1:12" s="17" customFormat="1" ht="15.95" customHeight="1" x14ac:dyDescent="0.2">
      <c r="A49" s="83">
        <v>44091</v>
      </c>
      <c r="B49" s="25" t="s">
        <v>536</v>
      </c>
      <c r="C49" s="25" t="s">
        <v>516</v>
      </c>
      <c r="D49" s="25" t="s">
        <v>525</v>
      </c>
      <c r="E49" s="25" t="s">
        <v>6</v>
      </c>
      <c r="F49" s="26" t="s">
        <v>555</v>
      </c>
      <c r="G49" s="25" t="s">
        <v>519</v>
      </c>
      <c r="H49" s="28">
        <v>203543</v>
      </c>
      <c r="I49" s="98"/>
      <c r="K49" s="119"/>
      <c r="L49" s="119"/>
    </row>
    <row r="50" spans="1:12" s="17" customFormat="1" ht="15.95" customHeight="1" x14ac:dyDescent="0.2">
      <c r="A50" s="83">
        <v>44094</v>
      </c>
      <c r="B50" s="25" t="s">
        <v>312</v>
      </c>
      <c r="C50" s="25" t="s">
        <v>312</v>
      </c>
      <c r="D50" s="25" t="s">
        <v>311</v>
      </c>
      <c r="E50" s="25" t="s">
        <v>6</v>
      </c>
      <c r="F50" s="26" t="s">
        <v>175</v>
      </c>
      <c r="G50" s="25" t="s">
        <v>328</v>
      </c>
      <c r="H50" s="28">
        <v>1408287</v>
      </c>
      <c r="I50" s="98" t="s">
        <v>58</v>
      </c>
      <c r="K50" s="119"/>
      <c r="L50" s="119"/>
    </row>
    <row r="51" spans="1:12" s="17" customFormat="1" ht="15.95" customHeight="1" x14ac:dyDescent="0.2">
      <c r="A51" s="83">
        <v>44097</v>
      </c>
      <c r="B51" s="25" t="s">
        <v>536</v>
      </c>
      <c r="C51" s="25" t="s">
        <v>516</v>
      </c>
      <c r="D51" s="25" t="s">
        <v>525</v>
      </c>
      <c r="E51" s="25" t="s">
        <v>556</v>
      </c>
      <c r="F51" s="26" t="s">
        <v>555</v>
      </c>
      <c r="G51" s="25" t="s">
        <v>519</v>
      </c>
      <c r="H51" s="28">
        <v>212515</v>
      </c>
      <c r="I51" s="98" t="s">
        <v>58</v>
      </c>
      <c r="K51" s="119"/>
      <c r="L51" s="119"/>
    </row>
    <row r="52" spans="1:12" s="17" customFormat="1" ht="15.95" customHeight="1" x14ac:dyDescent="0.2">
      <c r="A52" s="83">
        <v>44097</v>
      </c>
      <c r="B52" s="25" t="s">
        <v>536</v>
      </c>
      <c r="C52" s="25" t="s">
        <v>516</v>
      </c>
      <c r="D52" s="25" t="s">
        <v>525</v>
      </c>
      <c r="E52" s="25" t="s">
        <v>6</v>
      </c>
      <c r="F52" s="26" t="s">
        <v>555</v>
      </c>
      <c r="G52" s="25" t="s">
        <v>519</v>
      </c>
      <c r="H52" s="28">
        <v>201490</v>
      </c>
      <c r="I52" s="98" t="s">
        <v>58</v>
      </c>
      <c r="K52" s="119"/>
      <c r="L52" s="119"/>
    </row>
    <row r="53" spans="1:12" s="17" customFormat="1" ht="15.95" customHeight="1" x14ac:dyDescent="0.2">
      <c r="A53" s="83">
        <v>44100</v>
      </c>
      <c r="B53" s="25" t="s">
        <v>536</v>
      </c>
      <c r="C53" s="25" t="s">
        <v>516</v>
      </c>
      <c r="D53" s="25" t="s">
        <v>525</v>
      </c>
      <c r="E53" s="25" t="s">
        <v>556</v>
      </c>
      <c r="F53" s="26" t="s">
        <v>555</v>
      </c>
      <c r="G53" s="25" t="s">
        <v>519</v>
      </c>
      <c r="H53" s="28">
        <v>127615</v>
      </c>
      <c r="I53" s="98"/>
      <c r="K53" s="119"/>
      <c r="L53" s="119"/>
    </row>
    <row r="54" spans="1:12" s="17" customFormat="1" ht="15.95" customHeight="1" x14ac:dyDescent="0.2">
      <c r="A54" s="83">
        <v>44102</v>
      </c>
      <c r="B54" s="25" t="s">
        <v>501</v>
      </c>
      <c r="C54" s="25" t="s">
        <v>557</v>
      </c>
      <c r="D54" s="25" t="s">
        <v>503</v>
      </c>
      <c r="E54" s="25" t="s">
        <v>6</v>
      </c>
      <c r="F54" s="26" t="s">
        <v>175</v>
      </c>
      <c r="G54" s="25" t="s">
        <v>328</v>
      </c>
      <c r="H54" s="28">
        <v>1219793</v>
      </c>
      <c r="I54" s="98"/>
      <c r="K54" s="119"/>
      <c r="L54" s="119"/>
    </row>
    <row r="55" spans="1:12" s="17" customFormat="1" ht="15.95" customHeight="1" thickBot="1" x14ac:dyDescent="0.25">
      <c r="A55" s="164">
        <v>44105</v>
      </c>
      <c r="B55" s="166" t="s">
        <v>536</v>
      </c>
      <c r="C55" s="166" t="s">
        <v>516</v>
      </c>
      <c r="D55" s="166" t="s">
        <v>525</v>
      </c>
      <c r="E55" s="166" t="s">
        <v>556</v>
      </c>
      <c r="F55" s="187" t="s">
        <v>555</v>
      </c>
      <c r="G55" s="166" t="s">
        <v>519</v>
      </c>
      <c r="H55" s="167">
        <v>268639</v>
      </c>
      <c r="I55" s="168"/>
    </row>
    <row r="56" spans="1:12" s="17" customFormat="1" ht="15.95" customHeight="1" x14ac:dyDescent="0.2">
      <c r="A56" s="83">
        <v>44112</v>
      </c>
      <c r="B56" s="25" t="s">
        <v>312</v>
      </c>
      <c r="C56" s="25" t="s">
        <v>312</v>
      </c>
      <c r="D56" s="25" t="s">
        <v>311</v>
      </c>
      <c r="E56" s="25" t="s">
        <v>6</v>
      </c>
      <c r="F56" s="26" t="s">
        <v>127</v>
      </c>
      <c r="G56" s="25" t="s">
        <v>328</v>
      </c>
      <c r="H56" s="28">
        <v>1406560</v>
      </c>
      <c r="I56" s="98" t="s">
        <v>58</v>
      </c>
      <c r="K56" s="119"/>
      <c r="L56" s="119"/>
    </row>
    <row r="57" spans="1:12" s="17" customFormat="1" ht="15.95" customHeight="1" x14ac:dyDescent="0.2">
      <c r="A57" s="83">
        <v>44114</v>
      </c>
      <c r="B57" s="25" t="s">
        <v>536</v>
      </c>
      <c r="C57" s="25" t="s">
        <v>516</v>
      </c>
      <c r="D57" s="25" t="s">
        <v>525</v>
      </c>
      <c r="E57" s="25" t="s">
        <v>6</v>
      </c>
      <c r="F57" s="26" t="s">
        <v>555</v>
      </c>
      <c r="G57" s="25" t="s">
        <v>519</v>
      </c>
      <c r="H57" s="28">
        <v>532767</v>
      </c>
      <c r="I57" s="98"/>
      <c r="K57" s="119"/>
      <c r="L57" s="119"/>
    </row>
    <row r="58" spans="1:12" s="17" customFormat="1" ht="15.95" customHeight="1" x14ac:dyDescent="0.2">
      <c r="A58" s="83">
        <v>44121</v>
      </c>
      <c r="B58" s="25" t="s">
        <v>536</v>
      </c>
      <c r="C58" s="25" t="s">
        <v>516</v>
      </c>
      <c r="D58" s="25" t="s">
        <v>525</v>
      </c>
      <c r="E58" s="25" t="s">
        <v>6</v>
      </c>
      <c r="F58" s="26" t="s">
        <v>555</v>
      </c>
      <c r="G58" s="25" t="s">
        <v>519</v>
      </c>
      <c r="H58" s="28">
        <v>307823</v>
      </c>
      <c r="I58" s="98"/>
      <c r="K58" s="119"/>
      <c r="L58" s="119"/>
    </row>
    <row r="59" spans="1:12" s="17" customFormat="1" ht="15.95" customHeight="1" x14ac:dyDescent="0.2">
      <c r="A59" s="83">
        <v>44122</v>
      </c>
      <c r="B59" s="25" t="s">
        <v>312</v>
      </c>
      <c r="C59" s="25" t="s">
        <v>312</v>
      </c>
      <c r="D59" s="25" t="s">
        <v>311</v>
      </c>
      <c r="E59" s="25" t="s">
        <v>6</v>
      </c>
      <c r="F59" s="26" t="s">
        <v>127</v>
      </c>
      <c r="G59" s="25" t="s">
        <v>328</v>
      </c>
      <c r="H59" s="28">
        <v>1188817</v>
      </c>
      <c r="I59" s="98" t="s">
        <v>58</v>
      </c>
      <c r="K59" s="119"/>
      <c r="L59" s="119"/>
    </row>
    <row r="60" spans="1:12" s="17" customFormat="1" ht="15.75" customHeight="1" x14ac:dyDescent="0.2">
      <c r="A60" s="83">
        <v>44124</v>
      </c>
      <c r="B60" s="25" t="s">
        <v>536</v>
      </c>
      <c r="C60" s="25" t="s">
        <v>516</v>
      </c>
      <c r="D60" s="25" t="s">
        <v>525</v>
      </c>
      <c r="E60" s="25" t="s">
        <v>6</v>
      </c>
      <c r="F60" s="26" t="s">
        <v>555</v>
      </c>
      <c r="G60" s="25" t="s">
        <v>519</v>
      </c>
      <c r="H60" s="28">
        <v>304581</v>
      </c>
      <c r="I60" s="98"/>
      <c r="K60" s="119"/>
      <c r="L60" s="119"/>
    </row>
    <row r="61" spans="1:12" s="17" customFormat="1" ht="15.75" customHeight="1" x14ac:dyDescent="0.2">
      <c r="A61" s="83">
        <v>44131</v>
      </c>
      <c r="B61" s="25" t="s">
        <v>312</v>
      </c>
      <c r="C61" s="25" t="s">
        <v>312</v>
      </c>
      <c r="D61" s="25" t="s">
        <v>311</v>
      </c>
      <c r="E61" s="25" t="s">
        <v>6</v>
      </c>
      <c r="F61" s="26" t="s">
        <v>93</v>
      </c>
      <c r="G61" s="25" t="s">
        <v>328</v>
      </c>
      <c r="H61" s="28">
        <v>1408091</v>
      </c>
      <c r="I61" s="98" t="s">
        <v>58</v>
      </c>
      <c r="K61" s="119"/>
      <c r="L61" s="119"/>
    </row>
    <row r="62" spans="1:12" s="17" customFormat="1" ht="15.75" customHeight="1" x14ac:dyDescent="0.2">
      <c r="A62" s="83">
        <v>44131</v>
      </c>
      <c r="B62" s="25" t="s">
        <v>536</v>
      </c>
      <c r="C62" s="25" t="s">
        <v>516</v>
      </c>
      <c r="D62" s="25" t="s">
        <v>525</v>
      </c>
      <c r="E62" s="25" t="s">
        <v>6</v>
      </c>
      <c r="F62" s="26" t="s">
        <v>555</v>
      </c>
      <c r="G62" s="25" t="s">
        <v>519</v>
      </c>
      <c r="H62" s="28">
        <v>329407</v>
      </c>
      <c r="I62" s="98"/>
      <c r="K62" s="119"/>
      <c r="L62" s="119"/>
    </row>
    <row r="63" spans="1:12" s="17" customFormat="1" ht="15.75" customHeight="1" thickBot="1" x14ac:dyDescent="0.25">
      <c r="A63" s="83">
        <v>44134</v>
      </c>
      <c r="B63" s="25" t="s">
        <v>536</v>
      </c>
      <c r="C63" s="25" t="s">
        <v>516</v>
      </c>
      <c r="D63" s="25" t="s">
        <v>525</v>
      </c>
      <c r="E63" s="25" t="s">
        <v>6</v>
      </c>
      <c r="F63" s="26" t="s">
        <v>518</v>
      </c>
      <c r="G63" s="25" t="s">
        <v>519</v>
      </c>
      <c r="H63" s="28">
        <v>90324</v>
      </c>
      <c r="I63" s="98"/>
      <c r="K63" s="119"/>
      <c r="L63" s="119"/>
    </row>
    <row r="64" spans="1:12" ht="15.75" customHeight="1" thickBot="1" x14ac:dyDescent="0.25">
      <c r="A64" s="161" t="s">
        <v>448</v>
      </c>
      <c r="B64" s="62"/>
      <c r="C64" s="62"/>
      <c r="D64" s="143"/>
      <c r="E64" s="62"/>
      <c r="F64" s="62"/>
      <c r="G64" s="62"/>
      <c r="H64" s="142">
        <f>SUM(H11:H63)</f>
        <v>37251846</v>
      </c>
      <c r="I64" s="68"/>
    </row>
    <row r="70" spans="1:13" s="114" customFormat="1" x14ac:dyDescent="0.2">
      <c r="A70" s="114" t="s">
        <v>85</v>
      </c>
      <c r="H70" s="30"/>
      <c r="I70" s="30"/>
      <c r="J70" s="30"/>
      <c r="K70" s="30"/>
      <c r="L70" s="30"/>
      <c r="M70" s="30"/>
    </row>
  </sheetData>
  <printOptions horizontalCentered="1"/>
  <pageMargins left="0" right="0.75" top="0.5" bottom="0" header="0.5" footer="0.5"/>
  <pageSetup scale="58" fitToHeight="10" orientation="landscape" r:id="rId1"/>
  <headerFooter alignWithMargins="0">
    <oddFooter>&amp;L&amp;G</oddFooter>
  </headerFooter>
  <rowBreaks count="1" manualBreakCount="1">
    <brk id="55"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96"/>
  <sheetViews>
    <sheetView zoomScaleNormal="100" workbookViewId="0"/>
  </sheetViews>
  <sheetFormatPr defaultColWidth="9.140625" defaultRowHeight="12.75" x14ac:dyDescent="0.2"/>
  <cols>
    <col min="1" max="1" width="19.140625" style="114" customWidth="1"/>
    <col min="2" max="2" width="34.7109375" style="114" customWidth="1"/>
    <col min="3" max="3" width="30.7109375" style="114" customWidth="1"/>
    <col min="4" max="4" width="17" style="114" customWidth="1"/>
    <col min="5" max="5" width="14.5703125" style="114" customWidth="1"/>
    <col min="6" max="6" width="23.140625" style="114" customWidth="1"/>
    <col min="7" max="7" width="28.5703125" style="114" bestFit="1" customWidth="1"/>
    <col min="8" max="8" width="22.5703125" style="114" bestFit="1" customWidth="1"/>
    <col min="9" max="9" width="27.42578125" style="30" customWidth="1"/>
    <col min="10" max="10" width="18.140625" style="30" customWidth="1"/>
    <col min="11" max="11" width="19.42578125" style="30" customWidth="1"/>
    <col min="12" max="12" width="11.140625" style="30" bestFit="1" customWidth="1"/>
    <col min="13" max="13" width="9.140625" style="30"/>
    <col min="14" max="14" width="10.140625" style="30" bestFit="1" customWidth="1"/>
    <col min="15" max="19" width="9.140625" style="30"/>
    <col min="20" max="20" width="19.5703125" style="30" bestFit="1" customWidth="1"/>
    <col min="21" max="21" width="28.5703125" style="30" bestFit="1" customWidth="1"/>
    <col min="22" max="16384" width="9.140625" style="30"/>
  </cols>
  <sheetData>
    <row r="1" spans="1:23" ht="12.75" customHeight="1" x14ac:dyDescent="0.2">
      <c r="A1" s="109" t="s">
        <v>0</v>
      </c>
      <c r="B1" s="110"/>
      <c r="C1" s="110"/>
      <c r="D1" s="110"/>
      <c r="E1" s="110"/>
      <c r="F1" s="110"/>
      <c r="G1" s="110"/>
      <c r="H1" s="110"/>
      <c r="I1" s="1"/>
      <c r="J1" s="1"/>
    </row>
    <row r="2" spans="1:23" ht="12.75" customHeight="1" x14ac:dyDescent="0.2">
      <c r="A2" s="109" t="s">
        <v>60</v>
      </c>
      <c r="B2" s="110"/>
      <c r="C2" s="110"/>
      <c r="D2" s="110"/>
      <c r="E2" s="110"/>
      <c r="F2" s="110"/>
      <c r="G2" s="110"/>
      <c r="H2" s="110"/>
      <c r="I2" s="1"/>
      <c r="J2" s="1"/>
    </row>
    <row r="3" spans="1:23" ht="12.75" customHeight="1" x14ac:dyDescent="0.2">
      <c r="A3" s="109" t="s">
        <v>247</v>
      </c>
      <c r="B3" s="110"/>
      <c r="C3" s="110"/>
      <c r="D3" s="110"/>
      <c r="E3" s="110"/>
      <c r="F3" s="110"/>
      <c r="G3" s="110"/>
      <c r="H3" s="110"/>
      <c r="I3" s="1"/>
      <c r="J3" s="1"/>
    </row>
    <row r="4" spans="1:23" ht="12.75" customHeight="1" x14ac:dyDescent="0.2">
      <c r="A4" s="109" t="s">
        <v>57</v>
      </c>
      <c r="B4" s="110"/>
      <c r="C4" s="110"/>
      <c r="D4" s="110"/>
      <c r="E4" s="110"/>
      <c r="F4" s="110"/>
      <c r="G4" s="110"/>
      <c r="H4" s="110"/>
      <c r="I4" s="1"/>
      <c r="J4" s="1"/>
    </row>
    <row r="5" spans="1:23" ht="12.75" customHeight="1" x14ac:dyDescent="0.2">
      <c r="A5" s="109" t="s">
        <v>67</v>
      </c>
      <c r="B5" s="110"/>
      <c r="C5" s="110"/>
      <c r="D5" s="110"/>
      <c r="E5" s="110"/>
      <c r="F5" s="110"/>
      <c r="G5" s="110"/>
      <c r="H5" s="110"/>
      <c r="I5" s="1"/>
      <c r="J5" s="1"/>
    </row>
    <row r="6" spans="1:23" ht="12.75" customHeight="1" x14ac:dyDescent="0.2">
      <c r="A6" s="109" t="s">
        <v>11</v>
      </c>
      <c r="B6" s="110"/>
      <c r="C6" s="110"/>
      <c r="D6" s="110"/>
      <c r="E6" s="110"/>
      <c r="F6" s="110"/>
      <c r="G6" s="110"/>
      <c r="H6" s="110"/>
      <c r="I6" s="1"/>
      <c r="J6" s="1"/>
    </row>
    <row r="7" spans="1:23" ht="12.75" customHeight="1" x14ac:dyDescent="0.2">
      <c r="A7" s="110"/>
      <c r="B7" s="110"/>
      <c r="C7" s="110"/>
      <c r="D7" s="110"/>
      <c r="E7" s="110"/>
      <c r="F7" s="110"/>
      <c r="G7" s="110"/>
      <c r="H7" s="110"/>
      <c r="I7" s="1"/>
      <c r="J7" s="1"/>
    </row>
    <row r="8" spans="1:23" ht="24" customHeight="1" x14ac:dyDescent="0.2">
      <c r="A8" s="125" t="s">
        <v>12</v>
      </c>
      <c r="B8" s="125"/>
      <c r="C8" s="125"/>
      <c r="D8" s="125"/>
      <c r="E8" s="125"/>
      <c r="F8" s="125"/>
      <c r="G8" s="125"/>
      <c r="H8" s="125"/>
      <c r="I8" s="125"/>
      <c r="J8" s="125"/>
      <c r="K8" s="125"/>
      <c r="L8" s="125"/>
    </row>
    <row r="9" spans="1:23" ht="13.5" thickBot="1" x14ac:dyDescent="0.25">
      <c r="A9" s="111"/>
      <c r="B9" s="111"/>
      <c r="C9" s="111"/>
      <c r="D9" s="111"/>
      <c r="E9" s="111"/>
      <c r="F9" s="111"/>
      <c r="G9" s="111"/>
      <c r="H9" s="111"/>
      <c r="I9" s="1"/>
      <c r="J9" s="1"/>
      <c r="K9" s="1"/>
      <c r="L9" s="95" t="s">
        <v>369</v>
      </c>
    </row>
    <row r="10" spans="1:23" ht="43.5" customHeight="1" thickBot="1" x14ac:dyDescent="0.25">
      <c r="A10" s="147" t="s">
        <v>25</v>
      </c>
      <c r="B10" s="147" t="s">
        <v>4</v>
      </c>
      <c r="C10" s="147" t="s">
        <v>52</v>
      </c>
      <c r="D10" s="147" t="s">
        <v>21</v>
      </c>
      <c r="E10" s="147" t="s">
        <v>107</v>
      </c>
      <c r="F10" s="147" t="s">
        <v>26</v>
      </c>
      <c r="G10" s="147" t="s">
        <v>399</v>
      </c>
      <c r="H10" s="147" t="s">
        <v>3</v>
      </c>
      <c r="I10" s="147" t="s">
        <v>27</v>
      </c>
      <c r="J10" s="147" t="s">
        <v>73</v>
      </c>
      <c r="K10" s="147" t="s">
        <v>298</v>
      </c>
      <c r="L10" s="147" t="s">
        <v>32</v>
      </c>
      <c r="T10" s="135" t="s">
        <v>26</v>
      </c>
      <c r="U10" s="135" t="s">
        <v>400</v>
      </c>
      <c r="V10" s="17"/>
      <c r="W10" s="17"/>
    </row>
    <row r="11" spans="1:23" s="17" customFormat="1" ht="15.75" customHeight="1" x14ac:dyDescent="0.2">
      <c r="A11" s="145">
        <v>42424</v>
      </c>
      <c r="B11" s="27" t="s">
        <v>61</v>
      </c>
      <c r="C11" s="27" t="s">
        <v>61</v>
      </c>
      <c r="D11" s="25" t="s">
        <v>329</v>
      </c>
      <c r="E11" s="25" t="s">
        <v>194</v>
      </c>
      <c r="F11" s="25" t="s">
        <v>177</v>
      </c>
      <c r="G11" s="25" t="str">
        <f>VLOOKUP(Repository_table[[#This Row],[Country of Destination]],$T$11:$U$45,2,)</f>
        <v>Latin America and the Caribbean</v>
      </c>
      <c r="H11" s="25" t="s">
        <v>333</v>
      </c>
      <c r="I11" s="25" t="s">
        <v>270</v>
      </c>
      <c r="J11" s="28">
        <v>1993109</v>
      </c>
      <c r="K11" s="39">
        <v>3.35</v>
      </c>
      <c r="L11" s="146"/>
      <c r="N11" s="119"/>
      <c r="T11" s="144" t="s">
        <v>178</v>
      </c>
      <c r="U11" s="144" t="s">
        <v>402</v>
      </c>
      <c r="V11" s="25"/>
      <c r="W11" s="25"/>
    </row>
    <row r="12" spans="1:23" s="17" customFormat="1" ht="15.75" customHeight="1" x14ac:dyDescent="0.2">
      <c r="A12" s="145">
        <v>42444</v>
      </c>
      <c r="B12" s="27" t="s">
        <v>61</v>
      </c>
      <c r="C12" s="27" t="s">
        <v>61</v>
      </c>
      <c r="D12" s="25" t="s">
        <v>329</v>
      </c>
      <c r="E12" s="25" t="s">
        <v>194</v>
      </c>
      <c r="F12" s="25" t="s">
        <v>68</v>
      </c>
      <c r="G12" s="25" t="str">
        <f>VLOOKUP(Repository_table[[#This Row],[Country of Destination]],$T$11:$U$45,2,)</f>
        <v>South Asia</v>
      </c>
      <c r="H12" s="25" t="s">
        <v>203</v>
      </c>
      <c r="I12" s="25" t="s">
        <v>270</v>
      </c>
      <c r="J12" s="28">
        <v>2843575</v>
      </c>
      <c r="K12" s="39">
        <v>3.77</v>
      </c>
      <c r="L12" s="146"/>
      <c r="N12" s="119"/>
      <c r="T12" s="30" t="s">
        <v>462</v>
      </c>
      <c r="U12" s="144" t="s">
        <v>403</v>
      </c>
      <c r="V12" s="25"/>
      <c r="W12" s="25"/>
    </row>
    <row r="13" spans="1:23" s="17" customFormat="1" ht="15.75" customHeight="1" x14ac:dyDescent="0.2">
      <c r="A13" s="145">
        <v>42455</v>
      </c>
      <c r="B13" s="27" t="s">
        <v>61</v>
      </c>
      <c r="C13" s="27" t="s">
        <v>61</v>
      </c>
      <c r="D13" s="25" t="s">
        <v>329</v>
      </c>
      <c r="E13" s="25" t="s">
        <v>194</v>
      </c>
      <c r="F13" s="25" t="s">
        <v>177</v>
      </c>
      <c r="G13" s="25" t="str">
        <f>VLOOKUP(Repository_table[[#This Row],[Country of Destination]],$T$11:$U$45,2,)</f>
        <v>Latin America and the Caribbean</v>
      </c>
      <c r="H13" s="25" t="s">
        <v>339</v>
      </c>
      <c r="I13" s="25" t="s">
        <v>270</v>
      </c>
      <c r="J13" s="28">
        <v>3270357</v>
      </c>
      <c r="K13" s="39">
        <v>3.62</v>
      </c>
      <c r="L13" s="146"/>
      <c r="N13" s="119"/>
      <c r="T13" s="144" t="s">
        <v>373</v>
      </c>
      <c r="U13" s="144" t="s">
        <v>405</v>
      </c>
      <c r="V13" s="25"/>
      <c r="W13" s="25"/>
    </row>
    <row r="14" spans="1:23" s="17" customFormat="1" ht="15.75" customHeight="1" x14ac:dyDescent="0.2">
      <c r="A14" s="145">
        <v>42457</v>
      </c>
      <c r="B14" s="27" t="s">
        <v>61</v>
      </c>
      <c r="C14" s="27" t="s">
        <v>61</v>
      </c>
      <c r="D14" s="25" t="s">
        <v>329</v>
      </c>
      <c r="E14" s="25" t="s">
        <v>194</v>
      </c>
      <c r="F14" s="25" t="s">
        <v>330</v>
      </c>
      <c r="G14" s="25" t="str">
        <f>VLOOKUP(Repository_table[[#This Row],[Country of Destination]],$T$11:$U$45,2,)</f>
        <v>Middle East and North Africa</v>
      </c>
      <c r="H14" s="25" t="s">
        <v>161</v>
      </c>
      <c r="I14" s="25" t="s">
        <v>270</v>
      </c>
      <c r="J14" s="28">
        <v>3391066</v>
      </c>
      <c r="K14" s="39">
        <v>3.95</v>
      </c>
      <c r="L14" s="146"/>
      <c r="N14" s="119"/>
      <c r="T14" s="144" t="s">
        <v>177</v>
      </c>
      <c r="U14" s="144" t="s">
        <v>402</v>
      </c>
      <c r="V14" s="25"/>
      <c r="W14" s="25"/>
    </row>
    <row r="15" spans="1:23" s="17" customFormat="1" ht="15.75" customHeight="1" x14ac:dyDescent="0.2">
      <c r="A15" s="145">
        <v>42468</v>
      </c>
      <c r="B15" s="27" t="s">
        <v>61</v>
      </c>
      <c r="C15" s="27" t="s">
        <v>61</v>
      </c>
      <c r="D15" s="25" t="s">
        <v>329</v>
      </c>
      <c r="E15" s="25" t="s">
        <v>194</v>
      </c>
      <c r="F15" s="25" t="s">
        <v>178</v>
      </c>
      <c r="G15" s="25" t="str">
        <f>VLOOKUP(Repository_table[[#This Row],[Country of Destination]],$T$11:$U$45,2,)</f>
        <v>Latin America and the Caribbean</v>
      </c>
      <c r="H15" s="25" t="s">
        <v>111</v>
      </c>
      <c r="I15" s="25" t="s">
        <v>270</v>
      </c>
      <c r="J15" s="28">
        <v>3128032</v>
      </c>
      <c r="K15" s="39">
        <v>4.0999999999999996</v>
      </c>
      <c r="L15" s="146"/>
      <c r="N15" s="119"/>
      <c r="T15" s="144" t="s">
        <v>112</v>
      </c>
      <c r="U15" s="144" t="s">
        <v>402</v>
      </c>
      <c r="V15" s="25"/>
      <c r="W15" s="25"/>
    </row>
    <row r="16" spans="1:23" s="17" customFormat="1" ht="15.75" customHeight="1" x14ac:dyDescent="0.2">
      <c r="A16" s="145">
        <v>42475</v>
      </c>
      <c r="B16" s="27" t="s">
        <v>61</v>
      </c>
      <c r="C16" s="27" t="s">
        <v>61</v>
      </c>
      <c r="D16" s="25" t="s">
        <v>329</v>
      </c>
      <c r="E16" s="25" t="s">
        <v>194</v>
      </c>
      <c r="F16" s="25" t="s">
        <v>69</v>
      </c>
      <c r="G16" s="25" t="str">
        <f>VLOOKUP(Repository_table[[#This Row],[Country of Destination]],$T$11:$U$45,2,)</f>
        <v>Europe and Central Asia</v>
      </c>
      <c r="H16" s="25" t="s">
        <v>173</v>
      </c>
      <c r="I16" s="25" t="s">
        <v>270</v>
      </c>
      <c r="J16" s="28">
        <v>3700091</v>
      </c>
      <c r="K16" s="39">
        <v>3.41</v>
      </c>
      <c r="L16" s="146"/>
      <c r="N16" s="119"/>
      <c r="T16" s="144" t="s">
        <v>72</v>
      </c>
      <c r="U16" s="144" t="s">
        <v>401</v>
      </c>
      <c r="V16" s="25"/>
      <c r="W16" s="25"/>
    </row>
    <row r="17" spans="1:23" s="17" customFormat="1" ht="15.75" customHeight="1" x14ac:dyDescent="0.2">
      <c r="A17" s="145">
        <v>42485</v>
      </c>
      <c r="B17" s="27" t="s">
        <v>61</v>
      </c>
      <c r="C17" s="27" t="s">
        <v>61</v>
      </c>
      <c r="D17" s="25" t="s">
        <v>329</v>
      </c>
      <c r="E17" s="25" t="s">
        <v>194</v>
      </c>
      <c r="F17" s="25" t="s">
        <v>178</v>
      </c>
      <c r="G17" s="25" t="str">
        <f>VLOOKUP(Repository_table[[#This Row],[Country of Destination]],$T$11:$U$45,2,)</f>
        <v>Latin America and the Caribbean</v>
      </c>
      <c r="H17" s="25" t="s">
        <v>339</v>
      </c>
      <c r="I17" s="25" t="s">
        <v>270</v>
      </c>
      <c r="J17" s="28">
        <v>3181993</v>
      </c>
      <c r="K17" s="39">
        <v>3.87</v>
      </c>
      <c r="L17" s="146"/>
      <c r="N17" s="119"/>
      <c r="T17" s="144" t="s">
        <v>201</v>
      </c>
      <c r="U17" s="144" t="s">
        <v>402</v>
      </c>
      <c r="V17" s="25"/>
      <c r="W17" s="25"/>
    </row>
    <row r="18" spans="1:23" s="17" customFormat="1" ht="15.75" customHeight="1" x14ac:dyDescent="0.2">
      <c r="A18" s="145">
        <v>42500</v>
      </c>
      <c r="B18" s="27" t="s">
        <v>61</v>
      </c>
      <c r="C18" s="27" t="s">
        <v>61</v>
      </c>
      <c r="D18" s="25" t="s">
        <v>329</v>
      </c>
      <c r="E18" s="25" t="s">
        <v>194</v>
      </c>
      <c r="F18" s="25" t="s">
        <v>225</v>
      </c>
      <c r="G18" s="25" t="str">
        <f>VLOOKUP(Repository_table[[#This Row],[Country of Destination]],$T$11:$U$45,2,)</f>
        <v>Middle East and North Africa</v>
      </c>
      <c r="H18" s="25" t="s">
        <v>173</v>
      </c>
      <c r="I18" s="25" t="s">
        <v>270</v>
      </c>
      <c r="J18" s="28">
        <v>3609595</v>
      </c>
      <c r="K18" s="39">
        <v>3.12</v>
      </c>
      <c r="L18" s="146"/>
      <c r="N18" s="119"/>
      <c r="T18" s="144" t="s">
        <v>185</v>
      </c>
      <c r="U18" s="144" t="s">
        <v>402</v>
      </c>
      <c r="V18" s="25"/>
      <c r="W18" s="25"/>
    </row>
    <row r="19" spans="1:23" s="17" customFormat="1" ht="15.75" customHeight="1" x14ac:dyDescent="0.2">
      <c r="A19" s="145">
        <v>42506</v>
      </c>
      <c r="B19" s="27" t="s">
        <v>61</v>
      </c>
      <c r="C19" s="27" t="s">
        <v>61</v>
      </c>
      <c r="D19" s="25" t="s">
        <v>251</v>
      </c>
      <c r="E19" s="25" t="s">
        <v>108</v>
      </c>
      <c r="F19" s="25" t="s">
        <v>112</v>
      </c>
      <c r="G19" s="25" t="str">
        <f>VLOOKUP(Repository_table[[#This Row],[Country of Destination]],$T$11:$U$45,2,)</f>
        <v>Latin America and the Caribbean</v>
      </c>
      <c r="H19" s="25" t="s">
        <v>189</v>
      </c>
      <c r="I19" s="25" t="s">
        <v>270</v>
      </c>
      <c r="J19" s="28">
        <v>3107118</v>
      </c>
      <c r="K19" s="39">
        <v>4.54</v>
      </c>
      <c r="L19" s="146"/>
      <c r="N19" s="119"/>
      <c r="T19" s="144" t="s">
        <v>35</v>
      </c>
      <c r="U19" s="144" t="s">
        <v>404</v>
      </c>
      <c r="V19" s="25"/>
      <c r="W19" s="25"/>
    </row>
    <row r="20" spans="1:23" s="17" customFormat="1" ht="15.75" customHeight="1" x14ac:dyDescent="0.2">
      <c r="A20" s="145">
        <v>42516</v>
      </c>
      <c r="B20" s="27" t="s">
        <v>61</v>
      </c>
      <c r="C20" s="27" t="s">
        <v>61</v>
      </c>
      <c r="D20" s="25" t="s">
        <v>251</v>
      </c>
      <c r="E20" s="25" t="s">
        <v>108</v>
      </c>
      <c r="F20" s="25" t="s">
        <v>112</v>
      </c>
      <c r="G20" s="25" t="str">
        <f>VLOOKUP(Repository_table[[#This Row],[Country of Destination]],$T$11:$U$45,2,)</f>
        <v>Latin America and the Caribbean</v>
      </c>
      <c r="H20" s="25" t="s">
        <v>336</v>
      </c>
      <c r="I20" s="25" t="s">
        <v>270</v>
      </c>
      <c r="J20" s="28">
        <v>3123106</v>
      </c>
      <c r="K20" s="39">
        <v>4.54</v>
      </c>
      <c r="L20" s="146"/>
      <c r="N20" s="119"/>
      <c r="T20" s="144" t="s">
        <v>197</v>
      </c>
      <c r="U20" s="144" t="s">
        <v>405</v>
      </c>
      <c r="V20" s="25"/>
      <c r="W20" s="25"/>
    </row>
    <row r="21" spans="1:23" s="17" customFormat="1" ht="15.75" customHeight="1" x14ac:dyDescent="0.2">
      <c r="A21" s="145">
        <v>42524</v>
      </c>
      <c r="B21" s="27" t="s">
        <v>61</v>
      </c>
      <c r="C21" s="27" t="s">
        <v>61</v>
      </c>
      <c r="D21" s="25" t="s">
        <v>252</v>
      </c>
      <c r="E21" s="25" t="s">
        <v>108</v>
      </c>
      <c r="F21" s="25" t="s">
        <v>178</v>
      </c>
      <c r="G21" s="25" t="str">
        <f>VLOOKUP(Repository_table[[#This Row],[Country of Destination]],$T$11:$U$45,2,)</f>
        <v>Latin America and the Caribbean</v>
      </c>
      <c r="H21" s="25" t="s">
        <v>123</v>
      </c>
      <c r="I21" s="25" t="s">
        <v>270</v>
      </c>
      <c r="J21" s="28">
        <v>3134927</v>
      </c>
      <c r="K21" s="39">
        <v>4.51</v>
      </c>
      <c r="L21" s="146"/>
      <c r="N21" s="119"/>
      <c r="T21" s="144" t="s">
        <v>304</v>
      </c>
      <c r="U21" s="144" t="s">
        <v>405</v>
      </c>
      <c r="V21" s="25"/>
      <c r="W21" s="25"/>
    </row>
    <row r="22" spans="1:23" s="17" customFormat="1" ht="15.75" customHeight="1" x14ac:dyDescent="0.2">
      <c r="A22" s="145">
        <v>42531</v>
      </c>
      <c r="B22" s="27" t="s">
        <v>61</v>
      </c>
      <c r="C22" s="27" t="s">
        <v>61</v>
      </c>
      <c r="D22" s="25" t="s">
        <v>252</v>
      </c>
      <c r="E22" s="25" t="s">
        <v>108</v>
      </c>
      <c r="F22" s="25" t="s">
        <v>178</v>
      </c>
      <c r="G22" s="25" t="str">
        <f>VLOOKUP(Repository_table[[#This Row],[Country of Destination]],$T$11:$U$45,2,)</f>
        <v>Latin America and the Caribbean</v>
      </c>
      <c r="H22" s="25" t="s">
        <v>170</v>
      </c>
      <c r="I22" s="25" t="s">
        <v>270</v>
      </c>
      <c r="J22" s="28">
        <v>1890696</v>
      </c>
      <c r="K22" s="39">
        <v>4.51</v>
      </c>
      <c r="L22" s="146"/>
      <c r="N22" s="119"/>
      <c r="T22" s="144" t="s">
        <v>68</v>
      </c>
      <c r="U22" s="144" t="s">
        <v>403</v>
      </c>
      <c r="V22" s="25"/>
      <c r="W22" s="25"/>
    </row>
    <row r="23" spans="1:23" s="17" customFormat="1" ht="15.75" customHeight="1" x14ac:dyDescent="0.2">
      <c r="A23" s="145">
        <v>42531</v>
      </c>
      <c r="B23" s="27" t="s">
        <v>61</v>
      </c>
      <c r="C23" s="27" t="s">
        <v>61</v>
      </c>
      <c r="D23" s="25" t="s">
        <v>251</v>
      </c>
      <c r="E23" s="25" t="s">
        <v>108</v>
      </c>
      <c r="F23" s="25" t="s">
        <v>112</v>
      </c>
      <c r="G23" s="25" t="str">
        <f>VLOOKUP(Repository_table[[#This Row],[Country of Destination]],$T$11:$U$45,2,)</f>
        <v>Latin America and the Caribbean</v>
      </c>
      <c r="H23" s="25" t="s">
        <v>170</v>
      </c>
      <c r="I23" s="25" t="s">
        <v>270</v>
      </c>
      <c r="J23" s="28">
        <v>1509551</v>
      </c>
      <c r="K23" s="39">
        <v>4.51</v>
      </c>
      <c r="L23" s="146"/>
      <c r="N23" s="119"/>
      <c r="T23" s="144" t="s">
        <v>221</v>
      </c>
      <c r="U23" s="144" t="s">
        <v>404</v>
      </c>
      <c r="V23" s="25"/>
      <c r="W23" s="25"/>
    </row>
    <row r="24" spans="1:23" s="17" customFormat="1" ht="15.75" customHeight="1" x14ac:dyDescent="0.2">
      <c r="A24" s="145">
        <v>42534</v>
      </c>
      <c r="B24" s="27" t="s">
        <v>61</v>
      </c>
      <c r="C24" s="27" t="s">
        <v>61</v>
      </c>
      <c r="D24" s="25" t="s">
        <v>252</v>
      </c>
      <c r="E24" s="25" t="s">
        <v>108</v>
      </c>
      <c r="F24" s="25" t="s">
        <v>178</v>
      </c>
      <c r="G24" s="25" t="str">
        <f>VLOOKUP(Repository_table[[#This Row],[Country of Destination]],$T$11:$U$45,2,)</f>
        <v>Latin America and the Caribbean</v>
      </c>
      <c r="H24" s="25" t="s">
        <v>233</v>
      </c>
      <c r="I24" s="25" t="s">
        <v>270</v>
      </c>
      <c r="J24" s="28">
        <v>3134966</v>
      </c>
      <c r="K24" s="39">
        <v>4.51</v>
      </c>
      <c r="L24" s="146"/>
      <c r="N24" s="119"/>
      <c r="T24" s="144" t="s">
        <v>253</v>
      </c>
      <c r="U24" s="144" t="s">
        <v>405</v>
      </c>
      <c r="V24" s="25"/>
      <c r="W24" s="25"/>
    </row>
    <row r="25" spans="1:23" s="17" customFormat="1" ht="15.75" customHeight="1" x14ac:dyDescent="0.2">
      <c r="A25" s="145">
        <v>42541</v>
      </c>
      <c r="B25" s="27" t="s">
        <v>61</v>
      </c>
      <c r="C25" s="27" t="s">
        <v>61</v>
      </c>
      <c r="D25" s="25" t="s">
        <v>251</v>
      </c>
      <c r="E25" s="25" t="s">
        <v>108</v>
      </c>
      <c r="F25" s="25" t="s">
        <v>112</v>
      </c>
      <c r="G25" s="25" t="str">
        <f>VLOOKUP(Repository_table[[#This Row],[Country of Destination]],$T$11:$U$45,2,)</f>
        <v>Latin America and the Caribbean</v>
      </c>
      <c r="H25" s="25" t="s">
        <v>337</v>
      </c>
      <c r="I25" s="25" t="s">
        <v>270</v>
      </c>
      <c r="J25" s="28">
        <v>3133578</v>
      </c>
      <c r="K25" s="39">
        <v>4.51</v>
      </c>
      <c r="L25" s="146"/>
      <c r="N25" s="119"/>
      <c r="T25" s="144" t="s">
        <v>276</v>
      </c>
      <c r="U25" s="144" t="s">
        <v>402</v>
      </c>
      <c r="V25" s="25"/>
      <c r="W25" s="25"/>
    </row>
    <row r="26" spans="1:23" s="17" customFormat="1" ht="15.75" customHeight="1" x14ac:dyDescent="0.2">
      <c r="A26" s="145">
        <v>42544</v>
      </c>
      <c r="B26" s="27" t="s">
        <v>61</v>
      </c>
      <c r="C26" s="27" t="s">
        <v>61</v>
      </c>
      <c r="D26" s="25" t="s">
        <v>252</v>
      </c>
      <c r="E26" s="25" t="s">
        <v>108</v>
      </c>
      <c r="F26" s="25" t="s">
        <v>68</v>
      </c>
      <c r="G26" s="25" t="str">
        <f>VLOOKUP(Repository_table[[#This Row],[Country of Destination]],$T$11:$U$45,2,)</f>
        <v>South Asia</v>
      </c>
      <c r="H26" s="25" t="s">
        <v>233</v>
      </c>
      <c r="I26" s="25" t="s">
        <v>270</v>
      </c>
      <c r="J26" s="28">
        <v>3617006</v>
      </c>
      <c r="K26" s="39">
        <v>4.51</v>
      </c>
      <c r="L26" s="146"/>
      <c r="N26" s="119"/>
      <c r="T26" s="144" t="s">
        <v>81</v>
      </c>
      <c r="U26" s="144" t="s">
        <v>401</v>
      </c>
      <c r="V26" s="25"/>
      <c r="W26" s="25"/>
    </row>
    <row r="27" spans="1:23" s="17" customFormat="1" ht="15.75" customHeight="1" x14ac:dyDescent="0.2">
      <c r="A27" s="145">
        <v>42552</v>
      </c>
      <c r="B27" s="27" t="s">
        <v>61</v>
      </c>
      <c r="C27" s="27" t="s">
        <v>61</v>
      </c>
      <c r="D27" s="25" t="s">
        <v>252</v>
      </c>
      <c r="E27" s="25" t="s">
        <v>108</v>
      </c>
      <c r="F27" s="25" t="s">
        <v>241</v>
      </c>
      <c r="G27" s="25" t="str">
        <f>VLOOKUP(Repository_table[[#This Row],[Country of Destination]],$T$11:$U$45,2,)</f>
        <v>Europe and Central Asia</v>
      </c>
      <c r="H27" s="25" t="s">
        <v>334</v>
      </c>
      <c r="I27" s="25" t="s">
        <v>270</v>
      </c>
      <c r="J27" s="28">
        <v>2930435</v>
      </c>
      <c r="K27" s="39">
        <v>4.51</v>
      </c>
      <c r="L27" s="146"/>
      <c r="N27" s="119"/>
      <c r="T27" s="144" t="s">
        <v>157</v>
      </c>
      <c r="U27" s="144" t="s">
        <v>404</v>
      </c>
      <c r="V27" s="25"/>
      <c r="W27" s="25"/>
    </row>
    <row r="28" spans="1:23" s="17" customFormat="1" ht="15.75" customHeight="1" x14ac:dyDescent="0.2">
      <c r="A28" s="145">
        <v>42565</v>
      </c>
      <c r="B28" s="27" t="s">
        <v>61</v>
      </c>
      <c r="C28" s="27" t="s">
        <v>61</v>
      </c>
      <c r="D28" s="25" t="s">
        <v>251</v>
      </c>
      <c r="E28" s="25" t="s">
        <v>108</v>
      </c>
      <c r="F28" s="25" t="s">
        <v>112</v>
      </c>
      <c r="G28" s="25" t="str">
        <f>VLOOKUP(Repository_table[[#This Row],[Country of Destination]],$T$11:$U$45,2,)</f>
        <v>Latin America and the Caribbean</v>
      </c>
      <c r="H28" s="25" t="s">
        <v>175</v>
      </c>
      <c r="I28" s="25" t="s">
        <v>270</v>
      </c>
      <c r="J28" s="28">
        <v>2996099</v>
      </c>
      <c r="K28" s="39">
        <v>5.6</v>
      </c>
      <c r="L28" s="146"/>
      <c r="N28" s="119"/>
      <c r="T28" s="144" t="s">
        <v>225</v>
      </c>
      <c r="U28" s="144" t="s">
        <v>404</v>
      </c>
      <c r="V28" s="25"/>
      <c r="W28" s="25"/>
    </row>
    <row r="29" spans="1:23" s="17" customFormat="1" ht="15.75" customHeight="1" x14ac:dyDescent="0.2">
      <c r="A29" s="145">
        <v>42569</v>
      </c>
      <c r="B29" s="27" t="s">
        <v>61</v>
      </c>
      <c r="C29" s="27" t="s">
        <v>61</v>
      </c>
      <c r="D29" s="25" t="s">
        <v>251</v>
      </c>
      <c r="E29" s="25" t="s">
        <v>108</v>
      </c>
      <c r="F29" s="25" t="s">
        <v>157</v>
      </c>
      <c r="G29" s="25" t="str">
        <f>VLOOKUP(Repository_table[[#This Row],[Country of Destination]],$T$11:$U$45,2,)</f>
        <v>Middle East and North Africa</v>
      </c>
      <c r="H29" s="25" t="s">
        <v>231</v>
      </c>
      <c r="I29" s="25" t="s">
        <v>270</v>
      </c>
      <c r="J29" s="28">
        <v>3566496</v>
      </c>
      <c r="K29" s="39">
        <v>5.6</v>
      </c>
      <c r="L29" s="146"/>
      <c r="N29" s="119"/>
      <c r="T29" s="144" t="s">
        <v>331</v>
      </c>
      <c r="U29" s="144" t="s">
        <v>405</v>
      </c>
      <c r="V29" s="25"/>
      <c r="W29" s="25"/>
    </row>
    <row r="30" spans="1:23" s="17" customFormat="1" ht="15.75" customHeight="1" x14ac:dyDescent="0.2">
      <c r="A30" s="145">
        <v>42571</v>
      </c>
      <c r="B30" s="27" t="s">
        <v>61</v>
      </c>
      <c r="C30" s="27" t="s">
        <v>61</v>
      </c>
      <c r="D30" s="25" t="s">
        <v>252</v>
      </c>
      <c r="E30" s="25" t="s">
        <v>108</v>
      </c>
      <c r="F30" s="25" t="s">
        <v>72</v>
      </c>
      <c r="G30" s="25" t="str">
        <f>VLOOKUP(Repository_table[[#This Row],[Country of Destination]],$T$11:$U$45,2,)</f>
        <v>East Asia and Pacific</v>
      </c>
      <c r="H30" s="25" t="s">
        <v>233</v>
      </c>
      <c r="I30" s="25" t="s">
        <v>270</v>
      </c>
      <c r="J30" s="28">
        <v>3132116</v>
      </c>
      <c r="K30" s="39">
        <v>5.6</v>
      </c>
      <c r="L30" s="146"/>
      <c r="N30" s="119"/>
      <c r="T30" s="144" t="s">
        <v>458</v>
      </c>
      <c r="U30" s="144" t="s">
        <v>401</v>
      </c>
      <c r="V30" s="25"/>
      <c r="W30" s="25"/>
    </row>
    <row r="31" spans="1:23" s="17" customFormat="1" ht="15.75" customHeight="1" x14ac:dyDescent="0.2">
      <c r="A31" s="145">
        <v>42580</v>
      </c>
      <c r="B31" s="27" t="s">
        <v>61</v>
      </c>
      <c r="C31" s="27" t="s">
        <v>61</v>
      </c>
      <c r="D31" s="25" t="s">
        <v>251</v>
      </c>
      <c r="E31" s="25" t="s">
        <v>108</v>
      </c>
      <c r="F31" s="25" t="s">
        <v>112</v>
      </c>
      <c r="G31" s="25" t="str">
        <f>VLOOKUP(Repository_table[[#This Row],[Country of Destination]],$T$11:$U$45,2,)</f>
        <v>Latin America and the Caribbean</v>
      </c>
      <c r="H31" s="25" t="s">
        <v>170</v>
      </c>
      <c r="I31" s="25" t="s">
        <v>270</v>
      </c>
      <c r="J31" s="28">
        <v>3077733</v>
      </c>
      <c r="K31" s="39">
        <v>5.6</v>
      </c>
      <c r="L31" s="146"/>
      <c r="N31" s="119"/>
      <c r="T31" s="144" t="s">
        <v>240</v>
      </c>
      <c r="U31" s="144" t="s">
        <v>405</v>
      </c>
      <c r="V31" s="25"/>
      <c r="W31" s="25"/>
    </row>
    <row r="32" spans="1:23" s="17" customFormat="1" ht="15.75" customHeight="1" x14ac:dyDescent="0.2">
      <c r="A32" s="145">
        <v>42586</v>
      </c>
      <c r="B32" s="27" t="s">
        <v>61</v>
      </c>
      <c r="C32" s="27" t="s">
        <v>61</v>
      </c>
      <c r="D32" s="25" t="s">
        <v>251</v>
      </c>
      <c r="E32" s="25" t="s">
        <v>108</v>
      </c>
      <c r="F32" s="25" t="s">
        <v>112</v>
      </c>
      <c r="G32" s="25" t="str">
        <f>VLOOKUP(Repository_table[[#This Row],[Country of Destination]],$T$11:$U$45,2,)</f>
        <v>Latin America and the Caribbean</v>
      </c>
      <c r="H32" s="25" t="s">
        <v>334</v>
      </c>
      <c r="I32" s="25" t="s">
        <v>270</v>
      </c>
      <c r="J32" s="28">
        <v>2942986</v>
      </c>
      <c r="K32" s="39">
        <v>5.32</v>
      </c>
      <c r="L32" s="146"/>
      <c r="N32" s="119"/>
      <c r="T32" s="144" t="s">
        <v>76</v>
      </c>
      <c r="U32" s="144" t="s">
        <v>402</v>
      </c>
      <c r="V32" s="25"/>
      <c r="W32" s="25"/>
    </row>
    <row r="33" spans="1:23" s="17" customFormat="1" ht="15.75" customHeight="1" x14ac:dyDescent="0.2">
      <c r="A33" s="145">
        <v>42588</v>
      </c>
      <c r="B33" s="27" t="s">
        <v>61</v>
      </c>
      <c r="C33" s="27" t="s">
        <v>61</v>
      </c>
      <c r="D33" s="25" t="s">
        <v>329</v>
      </c>
      <c r="E33" s="25" t="s">
        <v>194</v>
      </c>
      <c r="F33" s="25" t="s">
        <v>178</v>
      </c>
      <c r="G33" s="25" t="str">
        <f>VLOOKUP(Repository_table[[#This Row],[Country of Destination]],$T$11:$U$45,2,)</f>
        <v>Latin America and the Caribbean</v>
      </c>
      <c r="H33" s="25" t="s">
        <v>203</v>
      </c>
      <c r="I33" s="25" t="s">
        <v>270</v>
      </c>
      <c r="J33" s="28">
        <v>2190415</v>
      </c>
      <c r="K33" s="39">
        <v>4.32</v>
      </c>
      <c r="L33" s="146"/>
      <c r="N33" s="119"/>
      <c r="T33" s="144" t="s">
        <v>204</v>
      </c>
      <c r="U33" s="144" t="s">
        <v>405</v>
      </c>
      <c r="V33" s="25"/>
      <c r="W33" s="25"/>
    </row>
    <row r="34" spans="1:23" s="17" customFormat="1" ht="15.75" customHeight="1" x14ac:dyDescent="0.2">
      <c r="A34" s="145">
        <v>42588</v>
      </c>
      <c r="B34" s="27" t="s">
        <v>61</v>
      </c>
      <c r="C34" s="27" t="s">
        <v>61</v>
      </c>
      <c r="D34" s="25" t="s">
        <v>329</v>
      </c>
      <c r="E34" s="25" t="s">
        <v>194</v>
      </c>
      <c r="F34" s="25" t="s">
        <v>177</v>
      </c>
      <c r="G34" s="25" t="str">
        <f>VLOOKUP(Repository_table[[#This Row],[Country of Destination]],$T$11:$U$45,2,)</f>
        <v>Latin America and the Caribbean</v>
      </c>
      <c r="H34" s="25" t="s">
        <v>203</v>
      </c>
      <c r="I34" s="25" t="s">
        <v>270</v>
      </c>
      <c r="J34" s="28">
        <v>508891</v>
      </c>
      <c r="K34" s="39">
        <v>4.32</v>
      </c>
      <c r="L34" s="146"/>
      <c r="N34" s="119"/>
      <c r="T34" s="144" t="s">
        <v>116</v>
      </c>
      <c r="U34" s="144" t="s">
        <v>403</v>
      </c>
      <c r="V34" s="25"/>
      <c r="W34" s="25"/>
    </row>
    <row r="35" spans="1:23" s="17" customFormat="1" ht="15.75" customHeight="1" x14ac:dyDescent="0.2">
      <c r="A35" s="145">
        <v>42592</v>
      </c>
      <c r="B35" s="27" t="s">
        <v>61</v>
      </c>
      <c r="C35" s="27" t="s">
        <v>61</v>
      </c>
      <c r="D35" s="25" t="s">
        <v>251</v>
      </c>
      <c r="E35" s="25" t="s">
        <v>108</v>
      </c>
      <c r="F35" s="25" t="s">
        <v>112</v>
      </c>
      <c r="G35" s="25" t="str">
        <f>VLOOKUP(Repository_table[[#This Row],[Country of Destination]],$T$11:$U$45,2,)</f>
        <v>Latin America and the Caribbean</v>
      </c>
      <c r="H35" s="25" t="s">
        <v>123</v>
      </c>
      <c r="I35" s="25" t="s">
        <v>270</v>
      </c>
      <c r="J35" s="28">
        <v>3444900</v>
      </c>
      <c r="K35" s="39">
        <v>5.32</v>
      </c>
      <c r="L35" s="146"/>
      <c r="N35" s="119"/>
      <c r="T35" s="144" t="s">
        <v>186</v>
      </c>
      <c r="U35" s="144" t="s">
        <v>402</v>
      </c>
      <c r="V35" s="25"/>
      <c r="W35" s="25"/>
    </row>
    <row r="36" spans="1:23" s="17" customFormat="1" ht="15.75" customHeight="1" x14ac:dyDescent="0.2">
      <c r="A36" s="145">
        <v>42596</v>
      </c>
      <c r="B36" s="27" t="s">
        <v>61</v>
      </c>
      <c r="C36" s="27" t="s">
        <v>61</v>
      </c>
      <c r="D36" s="25" t="s">
        <v>329</v>
      </c>
      <c r="E36" s="25" t="s">
        <v>194</v>
      </c>
      <c r="F36" s="25" t="s">
        <v>177</v>
      </c>
      <c r="G36" s="25" t="str">
        <f>VLOOKUP(Repository_table[[#This Row],[Country of Destination]],$T$11:$U$45,2,)</f>
        <v>Latin America and the Caribbean</v>
      </c>
      <c r="H36" s="25" t="s">
        <v>335</v>
      </c>
      <c r="I36" s="25" t="s">
        <v>270</v>
      </c>
      <c r="J36" s="28">
        <v>3424023</v>
      </c>
      <c r="K36" s="39">
        <v>5.1100000000000003</v>
      </c>
      <c r="L36" s="146"/>
      <c r="N36" s="119"/>
      <c r="T36" s="144" t="s">
        <v>286</v>
      </c>
      <c r="U36" s="144" t="s">
        <v>405</v>
      </c>
      <c r="V36" s="25"/>
      <c r="W36" s="25"/>
    </row>
    <row r="37" spans="1:23" s="17" customFormat="1" ht="15.75" customHeight="1" x14ac:dyDescent="0.2">
      <c r="A37" s="145">
        <v>42600</v>
      </c>
      <c r="B37" s="27" t="s">
        <v>61</v>
      </c>
      <c r="C37" s="27" t="s">
        <v>61</v>
      </c>
      <c r="D37" s="25" t="s">
        <v>329</v>
      </c>
      <c r="E37" s="25" t="s">
        <v>194</v>
      </c>
      <c r="F37" s="25" t="s">
        <v>185</v>
      </c>
      <c r="G37" s="25" t="str">
        <f>VLOOKUP(Repository_table[[#This Row],[Country of Destination]],$T$11:$U$45,2,)</f>
        <v>Latin America and the Caribbean</v>
      </c>
      <c r="H37" s="25" t="s">
        <v>326</v>
      </c>
      <c r="I37" s="25" t="s">
        <v>270</v>
      </c>
      <c r="J37" s="28">
        <v>2944980</v>
      </c>
      <c r="K37" s="39">
        <v>5.2</v>
      </c>
      <c r="L37" s="146"/>
      <c r="N37" s="119"/>
      <c r="T37" s="144" t="s">
        <v>69</v>
      </c>
      <c r="U37" s="144" t="s">
        <v>405</v>
      </c>
      <c r="V37" s="25"/>
      <c r="W37" s="25"/>
    </row>
    <row r="38" spans="1:23" s="17" customFormat="1" ht="15.75" customHeight="1" x14ac:dyDescent="0.2">
      <c r="A38" s="145">
        <v>42602</v>
      </c>
      <c r="B38" s="27" t="s">
        <v>61</v>
      </c>
      <c r="C38" s="27" t="s">
        <v>61</v>
      </c>
      <c r="D38" s="25" t="s">
        <v>251</v>
      </c>
      <c r="E38" s="25" t="s">
        <v>108</v>
      </c>
      <c r="F38" s="25" t="s">
        <v>112</v>
      </c>
      <c r="G38" s="25" t="str">
        <f>VLOOKUP(Repository_table[[#This Row],[Country of Destination]],$T$11:$U$45,2,)</f>
        <v>Latin America and the Caribbean</v>
      </c>
      <c r="H38" s="25" t="s">
        <v>142</v>
      </c>
      <c r="I38" s="25" t="s">
        <v>270</v>
      </c>
      <c r="J38" s="28">
        <v>3129689</v>
      </c>
      <c r="K38" s="39">
        <v>5.32</v>
      </c>
      <c r="L38" s="146"/>
      <c r="N38" s="119"/>
      <c r="T38" s="144" t="s">
        <v>293</v>
      </c>
      <c r="U38" s="144" t="s">
        <v>401</v>
      </c>
      <c r="V38" s="25"/>
      <c r="W38" s="25"/>
    </row>
    <row r="39" spans="1:23" s="17" customFormat="1" ht="15.75" customHeight="1" x14ac:dyDescent="0.2">
      <c r="A39" s="145">
        <v>42605</v>
      </c>
      <c r="B39" s="27" t="s">
        <v>61</v>
      </c>
      <c r="C39" s="27" t="s">
        <v>61</v>
      </c>
      <c r="D39" s="25" t="s">
        <v>329</v>
      </c>
      <c r="E39" s="25" t="s">
        <v>194</v>
      </c>
      <c r="F39" s="25" t="s">
        <v>76</v>
      </c>
      <c r="G39" s="25" t="str">
        <f>VLOOKUP(Repository_table[[#This Row],[Country of Destination]],$T$11:$U$45,2,)</f>
        <v>Latin America and the Caribbean</v>
      </c>
      <c r="H39" s="25" t="s">
        <v>111</v>
      </c>
      <c r="I39" s="25" t="s">
        <v>270</v>
      </c>
      <c r="J39" s="28">
        <v>3686274</v>
      </c>
      <c r="K39" s="39">
        <v>4.2300000000000004</v>
      </c>
      <c r="L39" s="146"/>
      <c r="N39" s="119"/>
      <c r="T39" s="144" t="s">
        <v>113</v>
      </c>
      <c r="U39" s="144" t="s">
        <v>401</v>
      </c>
      <c r="V39" s="25"/>
      <c r="W39" s="25"/>
    </row>
    <row r="40" spans="1:23" s="17" customFormat="1" ht="15.75" customHeight="1" x14ac:dyDescent="0.2">
      <c r="A40" s="145">
        <v>42612</v>
      </c>
      <c r="B40" s="27" t="s">
        <v>61</v>
      </c>
      <c r="C40" s="27" t="s">
        <v>61</v>
      </c>
      <c r="D40" s="25" t="s">
        <v>329</v>
      </c>
      <c r="E40" s="25" t="s">
        <v>194</v>
      </c>
      <c r="F40" s="25" t="s">
        <v>68</v>
      </c>
      <c r="G40" s="25" t="str">
        <f>VLOOKUP(Repository_table[[#This Row],[Country of Destination]],$T$11:$U$45,2,)</f>
        <v>South Asia</v>
      </c>
      <c r="H40" s="25" t="s">
        <v>110</v>
      </c>
      <c r="I40" s="25" t="s">
        <v>270</v>
      </c>
      <c r="J40" s="28">
        <v>3701179</v>
      </c>
      <c r="K40" s="39">
        <v>4.74</v>
      </c>
      <c r="L40" s="146"/>
      <c r="N40" s="119"/>
      <c r="T40" s="144" t="s">
        <v>241</v>
      </c>
      <c r="U40" s="144" t="s">
        <v>405</v>
      </c>
      <c r="V40" s="25"/>
      <c r="W40" s="25"/>
    </row>
    <row r="41" spans="1:23" s="17" customFormat="1" ht="15.75" customHeight="1" x14ac:dyDescent="0.2">
      <c r="A41" s="145">
        <v>42614</v>
      </c>
      <c r="B41" s="27" t="s">
        <v>61</v>
      </c>
      <c r="C41" s="27" t="s">
        <v>61</v>
      </c>
      <c r="D41" s="25" t="s">
        <v>252</v>
      </c>
      <c r="E41" s="25" t="s">
        <v>108</v>
      </c>
      <c r="F41" s="25" t="s">
        <v>225</v>
      </c>
      <c r="G41" s="25" t="str">
        <f>VLOOKUP(Repository_table[[#This Row],[Country of Destination]],$T$11:$U$45,2,)</f>
        <v>Middle East and North Africa</v>
      </c>
      <c r="H41" s="25" t="s">
        <v>346</v>
      </c>
      <c r="I41" s="25" t="s">
        <v>270</v>
      </c>
      <c r="J41" s="28">
        <v>3458203</v>
      </c>
      <c r="K41" s="39">
        <v>5.32</v>
      </c>
      <c r="L41" s="146"/>
      <c r="N41" s="119"/>
      <c r="T41" s="144" t="s">
        <v>368</v>
      </c>
      <c r="U41" s="144" t="s">
        <v>401</v>
      </c>
      <c r="V41" s="25"/>
      <c r="W41" s="25"/>
    </row>
    <row r="42" spans="1:23" s="17" customFormat="1" ht="15.75" customHeight="1" x14ac:dyDescent="0.2">
      <c r="A42" s="145">
        <v>42617</v>
      </c>
      <c r="B42" s="27" t="s">
        <v>61</v>
      </c>
      <c r="C42" s="27" t="s">
        <v>61</v>
      </c>
      <c r="D42" s="25" t="s">
        <v>329</v>
      </c>
      <c r="E42" s="25" t="s">
        <v>194</v>
      </c>
      <c r="F42" s="25" t="s">
        <v>68</v>
      </c>
      <c r="G42" s="25" t="str">
        <f>VLOOKUP(Repository_table[[#This Row],[Country of Destination]],$T$11:$U$45,2,)</f>
        <v>South Asia</v>
      </c>
      <c r="H42" s="25" t="s">
        <v>187</v>
      </c>
      <c r="I42" s="25" t="s">
        <v>270</v>
      </c>
      <c r="J42" s="28">
        <v>3638872</v>
      </c>
      <c r="K42" s="39">
        <v>4.7300000000000004</v>
      </c>
      <c r="L42" s="146"/>
      <c r="N42" s="119"/>
      <c r="T42" s="144" t="s">
        <v>332</v>
      </c>
      <c r="U42" s="144" t="s">
        <v>401</v>
      </c>
      <c r="V42" s="25"/>
      <c r="W42" s="25"/>
    </row>
    <row r="43" spans="1:23" s="17" customFormat="1" ht="15.75" customHeight="1" x14ac:dyDescent="0.2">
      <c r="A43" s="145">
        <v>42622</v>
      </c>
      <c r="B43" s="27" t="s">
        <v>61</v>
      </c>
      <c r="C43" s="27" t="s">
        <v>61</v>
      </c>
      <c r="D43" s="25" t="s">
        <v>252</v>
      </c>
      <c r="E43" s="25" t="s">
        <v>108</v>
      </c>
      <c r="F43" s="25" t="s">
        <v>109</v>
      </c>
      <c r="G43" s="25" t="str">
        <f>VLOOKUP(Repository_table[[#This Row],[Country of Destination]],$T$11:$U$45,2,)</f>
        <v>Europe and Central Asia</v>
      </c>
      <c r="H43" s="25" t="s">
        <v>334</v>
      </c>
      <c r="I43" s="25" t="s">
        <v>270</v>
      </c>
      <c r="J43" s="28">
        <v>2941284</v>
      </c>
      <c r="K43" s="39">
        <v>3.28</v>
      </c>
      <c r="L43" s="146"/>
      <c r="N43" s="119"/>
      <c r="T43" s="144" t="s">
        <v>109</v>
      </c>
      <c r="U43" s="144" t="s">
        <v>405</v>
      </c>
      <c r="V43" s="25"/>
      <c r="W43" s="25"/>
    </row>
    <row r="44" spans="1:23" s="17" customFormat="1" ht="15.75" customHeight="1" x14ac:dyDescent="0.2">
      <c r="A44" s="145">
        <v>42624</v>
      </c>
      <c r="B44" s="27" t="s">
        <v>61</v>
      </c>
      <c r="C44" s="27" t="s">
        <v>61</v>
      </c>
      <c r="D44" s="25" t="s">
        <v>251</v>
      </c>
      <c r="E44" s="25" t="s">
        <v>108</v>
      </c>
      <c r="F44" s="25" t="s">
        <v>157</v>
      </c>
      <c r="G44" s="25" t="str">
        <f>VLOOKUP(Repository_table[[#This Row],[Country of Destination]],$T$11:$U$45,2,)</f>
        <v>Middle East and North Africa</v>
      </c>
      <c r="H44" s="25" t="s">
        <v>170</v>
      </c>
      <c r="I44" s="25" t="s">
        <v>270</v>
      </c>
      <c r="J44" s="28">
        <v>3361693</v>
      </c>
      <c r="K44" s="39">
        <v>5.53</v>
      </c>
      <c r="L44" s="146"/>
      <c r="N44" s="119"/>
      <c r="T44" s="144" t="s">
        <v>330</v>
      </c>
      <c r="U44" s="144" t="s">
        <v>404</v>
      </c>
      <c r="V44" s="25"/>
    </row>
    <row r="45" spans="1:23" s="17" customFormat="1" ht="15.75" customHeight="1" x14ac:dyDescent="0.2">
      <c r="A45" s="145">
        <v>42638</v>
      </c>
      <c r="B45" s="27" t="s">
        <v>61</v>
      </c>
      <c r="C45" s="27" t="s">
        <v>61</v>
      </c>
      <c r="D45" s="25" t="s">
        <v>251</v>
      </c>
      <c r="E45" s="25" t="s">
        <v>108</v>
      </c>
      <c r="F45" s="25" t="s">
        <v>76</v>
      </c>
      <c r="G45" s="25" t="str">
        <f>VLOOKUP(Repository_table[[#This Row],[Country of Destination]],$T$11:$U$45,2,)</f>
        <v>Latin America and the Caribbean</v>
      </c>
      <c r="H45" s="25" t="s">
        <v>123</v>
      </c>
      <c r="I45" s="25" t="s">
        <v>270</v>
      </c>
      <c r="J45" s="28">
        <v>3315009</v>
      </c>
      <c r="K45" s="39">
        <v>5.53</v>
      </c>
      <c r="L45" s="146"/>
      <c r="N45" s="119"/>
      <c r="T45" s="144" t="s">
        <v>124</v>
      </c>
      <c r="U45" s="144" t="s">
        <v>405</v>
      </c>
    </row>
    <row r="46" spans="1:23" s="17" customFormat="1" ht="15.75" customHeight="1" x14ac:dyDescent="0.2">
      <c r="A46" s="145">
        <v>42652</v>
      </c>
      <c r="B46" s="27" t="s">
        <v>61</v>
      </c>
      <c r="C46" s="27" t="s">
        <v>61</v>
      </c>
      <c r="D46" s="25" t="s">
        <v>251</v>
      </c>
      <c r="E46" s="25" t="s">
        <v>108</v>
      </c>
      <c r="F46" s="25" t="s">
        <v>157</v>
      </c>
      <c r="G46" s="25" t="str">
        <f>VLOOKUP(Repository_table[[#This Row],[Country of Destination]],$T$11:$U$45,2,)</f>
        <v>Middle East and North Africa</v>
      </c>
      <c r="H46" s="25" t="s">
        <v>141</v>
      </c>
      <c r="I46" s="25" t="s">
        <v>270</v>
      </c>
      <c r="J46" s="28">
        <v>2941921</v>
      </c>
      <c r="K46" s="39">
        <v>3.4</v>
      </c>
      <c r="L46" s="146"/>
      <c r="N46" s="119"/>
    </row>
    <row r="47" spans="1:23" s="17" customFormat="1" ht="15.75" customHeight="1" x14ac:dyDescent="0.2">
      <c r="A47" s="145">
        <v>42675</v>
      </c>
      <c r="B47" s="27" t="s">
        <v>61</v>
      </c>
      <c r="C47" s="27" t="s">
        <v>61</v>
      </c>
      <c r="D47" s="25" t="s">
        <v>329</v>
      </c>
      <c r="E47" s="25" t="s">
        <v>194</v>
      </c>
      <c r="F47" s="25" t="s">
        <v>76</v>
      </c>
      <c r="G47" s="25" t="str">
        <f>VLOOKUP(Repository_table[[#This Row],[Country of Destination]],$T$11:$U$45,2,)</f>
        <v>Latin America and the Caribbean</v>
      </c>
      <c r="H47" s="25" t="s">
        <v>203</v>
      </c>
      <c r="I47" s="25" t="s">
        <v>270</v>
      </c>
      <c r="J47" s="28">
        <v>3430079</v>
      </c>
      <c r="K47" s="39">
        <v>4.8899999999999997</v>
      </c>
      <c r="L47" s="146"/>
      <c r="N47" s="119"/>
    </row>
    <row r="48" spans="1:23" s="17" customFormat="1" ht="15.75" customHeight="1" x14ac:dyDescent="0.2">
      <c r="A48" s="145">
        <v>42677</v>
      </c>
      <c r="B48" s="27" t="s">
        <v>61</v>
      </c>
      <c r="C48" s="27" t="s">
        <v>61</v>
      </c>
      <c r="D48" s="25" t="s">
        <v>252</v>
      </c>
      <c r="E48" s="25" t="s">
        <v>108</v>
      </c>
      <c r="F48" s="25" t="s">
        <v>68</v>
      </c>
      <c r="G48" s="25" t="str">
        <f>VLOOKUP(Repository_table[[#This Row],[Country of Destination]],$T$11:$U$45,2,)</f>
        <v>South Asia</v>
      </c>
      <c r="H48" s="25" t="s">
        <v>295</v>
      </c>
      <c r="I48" s="25" t="s">
        <v>270</v>
      </c>
      <c r="J48" s="28">
        <v>3114776</v>
      </c>
      <c r="K48" s="39">
        <v>5.43</v>
      </c>
      <c r="L48" s="146"/>
      <c r="N48" s="119"/>
    </row>
    <row r="49" spans="1:14" s="17" customFormat="1" ht="15.75" customHeight="1" x14ac:dyDescent="0.2">
      <c r="A49" s="145">
        <v>42683</v>
      </c>
      <c r="B49" s="27" t="s">
        <v>61</v>
      </c>
      <c r="C49" s="27" t="s">
        <v>61</v>
      </c>
      <c r="D49" s="25" t="s">
        <v>251</v>
      </c>
      <c r="E49" s="25" t="s">
        <v>108</v>
      </c>
      <c r="F49" s="25" t="s">
        <v>112</v>
      </c>
      <c r="G49" s="25" t="str">
        <f>VLOOKUP(Repository_table[[#This Row],[Country of Destination]],$T$11:$U$45,2,)</f>
        <v>Latin America and the Caribbean</v>
      </c>
      <c r="H49" s="25" t="s">
        <v>248</v>
      </c>
      <c r="I49" s="25" t="s">
        <v>270</v>
      </c>
      <c r="J49" s="28">
        <v>2940473</v>
      </c>
      <c r="K49" s="39">
        <v>5.43</v>
      </c>
      <c r="L49" s="146"/>
      <c r="N49" s="119"/>
    </row>
    <row r="50" spans="1:14" s="17" customFormat="1" ht="15.75" customHeight="1" x14ac:dyDescent="0.2">
      <c r="A50" s="145">
        <v>42685</v>
      </c>
      <c r="B50" s="27" t="s">
        <v>61</v>
      </c>
      <c r="C50" s="27" t="s">
        <v>61</v>
      </c>
      <c r="D50" s="25" t="s">
        <v>329</v>
      </c>
      <c r="E50" s="25" t="s">
        <v>194</v>
      </c>
      <c r="F50" s="25" t="s">
        <v>76</v>
      </c>
      <c r="G50" s="25" t="str">
        <f>VLOOKUP(Repository_table[[#This Row],[Country of Destination]],$T$11:$U$45,2,)</f>
        <v>Latin America and the Caribbean</v>
      </c>
      <c r="H50" s="25" t="s">
        <v>173</v>
      </c>
      <c r="I50" s="25" t="s">
        <v>270</v>
      </c>
      <c r="J50" s="28">
        <v>3628454</v>
      </c>
      <c r="K50" s="39">
        <v>4.87</v>
      </c>
      <c r="L50" s="146"/>
      <c r="N50" s="119"/>
    </row>
    <row r="51" spans="1:14" s="17" customFormat="1" ht="15.75" customHeight="1" x14ac:dyDescent="0.2">
      <c r="A51" s="145">
        <v>42686</v>
      </c>
      <c r="B51" s="27" t="s">
        <v>61</v>
      </c>
      <c r="C51" s="27" t="s">
        <v>61</v>
      </c>
      <c r="D51" s="25" t="s">
        <v>251</v>
      </c>
      <c r="E51" s="25" t="s">
        <v>108</v>
      </c>
      <c r="F51" s="25" t="s">
        <v>76</v>
      </c>
      <c r="G51" s="25" t="str">
        <f>VLOOKUP(Repository_table[[#This Row],[Country of Destination]],$T$11:$U$45,2,)</f>
        <v>Latin America and the Caribbean</v>
      </c>
      <c r="H51" s="25" t="s">
        <v>118</v>
      </c>
      <c r="I51" s="25" t="s">
        <v>270</v>
      </c>
      <c r="J51" s="28">
        <v>3304396</v>
      </c>
      <c r="K51" s="39">
        <v>5.43</v>
      </c>
      <c r="L51" s="146"/>
      <c r="N51" s="119"/>
    </row>
    <row r="52" spans="1:14" s="17" customFormat="1" ht="15.75" customHeight="1" x14ac:dyDescent="0.2">
      <c r="A52" s="145">
        <v>42690</v>
      </c>
      <c r="B52" s="27" t="s">
        <v>61</v>
      </c>
      <c r="C52" s="27" t="s">
        <v>61</v>
      </c>
      <c r="D52" s="25" t="s">
        <v>252</v>
      </c>
      <c r="E52" s="25" t="s">
        <v>108</v>
      </c>
      <c r="F52" s="25" t="s">
        <v>72</v>
      </c>
      <c r="G52" s="25" t="str">
        <f>VLOOKUP(Repository_table[[#This Row],[Country of Destination]],$T$11:$U$45,2,)</f>
        <v>East Asia and Pacific</v>
      </c>
      <c r="H52" s="25" t="s">
        <v>316</v>
      </c>
      <c r="I52" s="25" t="s">
        <v>270</v>
      </c>
      <c r="J52" s="28">
        <v>3634281</v>
      </c>
      <c r="K52" s="39">
        <v>3.18</v>
      </c>
      <c r="L52" s="146"/>
      <c r="N52" s="119"/>
    </row>
    <row r="53" spans="1:14" s="17" customFormat="1" ht="15.75" customHeight="1" x14ac:dyDescent="0.2">
      <c r="A53" s="145">
        <v>42692</v>
      </c>
      <c r="B53" s="27" t="s">
        <v>61</v>
      </c>
      <c r="C53" s="27" t="s">
        <v>61</v>
      </c>
      <c r="D53" s="25" t="s">
        <v>329</v>
      </c>
      <c r="E53" s="25" t="s">
        <v>194</v>
      </c>
      <c r="F53" s="25" t="s">
        <v>253</v>
      </c>
      <c r="G53" s="25" t="str">
        <f>VLOOKUP(Repository_table[[#This Row],[Country of Destination]],$T$11:$U$45,2,)</f>
        <v>Europe and Central Asia</v>
      </c>
      <c r="H53" s="25" t="s">
        <v>345</v>
      </c>
      <c r="I53" s="25" t="s">
        <v>270</v>
      </c>
      <c r="J53" s="28">
        <v>3328199</v>
      </c>
      <c r="K53" s="39">
        <v>6.07</v>
      </c>
      <c r="L53" s="146"/>
      <c r="N53" s="119"/>
    </row>
    <row r="54" spans="1:14" s="17" customFormat="1" ht="15.75" customHeight="1" x14ac:dyDescent="0.2">
      <c r="A54" s="145">
        <v>42696</v>
      </c>
      <c r="B54" s="27" t="s">
        <v>61</v>
      </c>
      <c r="C54" s="27" t="s">
        <v>61</v>
      </c>
      <c r="D54" s="25" t="s">
        <v>251</v>
      </c>
      <c r="E54" s="25" t="s">
        <v>108</v>
      </c>
      <c r="F54" s="25" t="s">
        <v>76</v>
      </c>
      <c r="G54" s="25" t="str">
        <f>VLOOKUP(Repository_table[[#This Row],[Country of Destination]],$T$11:$U$45,2,)</f>
        <v>Latin America and the Caribbean</v>
      </c>
      <c r="H54" s="25" t="s">
        <v>141</v>
      </c>
      <c r="I54" s="25" t="s">
        <v>270</v>
      </c>
      <c r="J54" s="28">
        <v>2936834</v>
      </c>
      <c r="K54" s="39">
        <v>3.18</v>
      </c>
      <c r="L54" s="146"/>
      <c r="N54" s="119"/>
    </row>
    <row r="55" spans="1:14" s="17" customFormat="1" ht="15.75" customHeight="1" x14ac:dyDescent="0.2">
      <c r="A55" s="145">
        <v>42699</v>
      </c>
      <c r="B55" s="27" t="s">
        <v>61</v>
      </c>
      <c r="C55" s="27" t="s">
        <v>61</v>
      </c>
      <c r="D55" s="25" t="s">
        <v>252</v>
      </c>
      <c r="E55" s="25" t="s">
        <v>108</v>
      </c>
      <c r="F55" s="25" t="s">
        <v>72</v>
      </c>
      <c r="G55" s="25" t="str">
        <f>VLOOKUP(Repository_table[[#This Row],[Country of Destination]],$T$11:$U$45,2,)</f>
        <v>East Asia and Pacific</v>
      </c>
      <c r="H55" s="25" t="s">
        <v>80</v>
      </c>
      <c r="I55" s="25" t="s">
        <v>270</v>
      </c>
      <c r="J55" s="28">
        <v>3706885</v>
      </c>
      <c r="K55" s="39">
        <v>3.18</v>
      </c>
      <c r="L55" s="146"/>
      <c r="N55" s="119"/>
    </row>
    <row r="56" spans="1:14" s="17" customFormat="1" ht="15.75" customHeight="1" x14ac:dyDescent="0.2">
      <c r="A56" s="145">
        <v>42700</v>
      </c>
      <c r="B56" s="27" t="s">
        <v>61</v>
      </c>
      <c r="C56" s="27" t="s">
        <v>61</v>
      </c>
      <c r="D56" s="25" t="s">
        <v>252</v>
      </c>
      <c r="E56" s="25" t="s">
        <v>108</v>
      </c>
      <c r="F56" s="25" t="s">
        <v>109</v>
      </c>
      <c r="G56" s="25" t="str">
        <f>VLOOKUP(Repository_table[[#This Row],[Country of Destination]],$T$11:$U$45,2,)</f>
        <v>Europe and Central Asia</v>
      </c>
      <c r="H56" s="25" t="s">
        <v>364</v>
      </c>
      <c r="I56" s="25" t="s">
        <v>270</v>
      </c>
      <c r="J56" s="28">
        <v>2885559</v>
      </c>
      <c r="K56" s="39">
        <v>3.18</v>
      </c>
      <c r="L56" s="146"/>
      <c r="N56" s="119"/>
    </row>
    <row r="57" spans="1:14" s="17" customFormat="1" ht="15.75" customHeight="1" x14ac:dyDescent="0.2">
      <c r="A57" s="145">
        <v>42705</v>
      </c>
      <c r="B57" s="27" t="s">
        <v>61</v>
      </c>
      <c r="C57" s="27" t="s">
        <v>61</v>
      </c>
      <c r="D57" s="25" t="s">
        <v>329</v>
      </c>
      <c r="E57" s="25" t="s">
        <v>194</v>
      </c>
      <c r="F57" s="25" t="s">
        <v>76</v>
      </c>
      <c r="G57" s="25" t="str">
        <f>VLOOKUP(Repository_table[[#This Row],[Country of Destination]],$T$11:$U$45,2,)</f>
        <v>Latin America and the Caribbean</v>
      </c>
      <c r="H57" s="25" t="s">
        <v>203</v>
      </c>
      <c r="I57" s="25" t="s">
        <v>270</v>
      </c>
      <c r="J57" s="28">
        <v>3457558</v>
      </c>
      <c r="K57" s="39">
        <v>4.41</v>
      </c>
      <c r="L57" s="146"/>
      <c r="N57" s="119"/>
    </row>
    <row r="58" spans="1:14" s="17" customFormat="1" ht="15.75" customHeight="1" x14ac:dyDescent="0.2">
      <c r="A58" s="145">
        <v>42706</v>
      </c>
      <c r="B58" s="27" t="s">
        <v>61</v>
      </c>
      <c r="C58" s="27" t="s">
        <v>61</v>
      </c>
      <c r="D58" s="25" t="s">
        <v>329</v>
      </c>
      <c r="E58" s="25" t="s">
        <v>194</v>
      </c>
      <c r="F58" s="25" t="s">
        <v>113</v>
      </c>
      <c r="G58" s="25" t="str">
        <f>VLOOKUP(Repository_table[[#This Row],[Country of Destination]],$T$11:$U$45,2,)</f>
        <v>East Asia and Pacific</v>
      </c>
      <c r="H58" s="25" t="s">
        <v>226</v>
      </c>
      <c r="I58" s="25" t="s">
        <v>270</v>
      </c>
      <c r="J58" s="28">
        <v>3453272</v>
      </c>
      <c r="K58" s="39">
        <v>6.17</v>
      </c>
      <c r="L58" s="146"/>
      <c r="N58" s="119"/>
    </row>
    <row r="59" spans="1:14" s="17" customFormat="1" ht="15.75" customHeight="1" x14ac:dyDescent="0.2">
      <c r="A59" s="145">
        <v>42709</v>
      </c>
      <c r="B59" s="27" t="s">
        <v>61</v>
      </c>
      <c r="C59" s="27" t="s">
        <v>61</v>
      </c>
      <c r="D59" s="25" t="s">
        <v>252</v>
      </c>
      <c r="E59" s="25" t="s">
        <v>108</v>
      </c>
      <c r="F59" s="25" t="s">
        <v>72</v>
      </c>
      <c r="G59" s="25" t="str">
        <f>VLOOKUP(Repository_table[[#This Row],[Country of Destination]],$T$11:$U$45,2,)</f>
        <v>East Asia and Pacific</v>
      </c>
      <c r="H59" s="25" t="s">
        <v>118</v>
      </c>
      <c r="I59" s="25" t="s">
        <v>270</v>
      </c>
      <c r="J59" s="28">
        <v>3343242</v>
      </c>
      <c r="K59" s="39">
        <v>3.72</v>
      </c>
      <c r="L59" s="146"/>
      <c r="N59" s="119"/>
    </row>
    <row r="60" spans="1:14" s="17" customFormat="1" ht="15.75" customHeight="1" x14ac:dyDescent="0.2">
      <c r="A60" s="145">
        <v>42709</v>
      </c>
      <c r="B60" s="27" t="s">
        <v>61</v>
      </c>
      <c r="C60" s="27" t="s">
        <v>61</v>
      </c>
      <c r="D60" s="25" t="s">
        <v>329</v>
      </c>
      <c r="E60" s="25" t="s">
        <v>194</v>
      </c>
      <c r="F60" s="25" t="s">
        <v>72</v>
      </c>
      <c r="G60" s="25" t="str">
        <f>VLOOKUP(Repository_table[[#This Row],[Country of Destination]],$T$11:$U$45,2,)</f>
        <v>East Asia and Pacific</v>
      </c>
      <c r="H60" s="25" t="s">
        <v>118</v>
      </c>
      <c r="I60" s="25" t="s">
        <v>270</v>
      </c>
      <c r="J60" s="28">
        <v>93386</v>
      </c>
      <c r="K60" s="39">
        <v>5.82</v>
      </c>
      <c r="L60" s="146"/>
      <c r="N60" s="119"/>
    </row>
    <row r="61" spans="1:14" s="17" customFormat="1" ht="15.75" customHeight="1" x14ac:dyDescent="0.2">
      <c r="A61" s="145">
        <v>42711</v>
      </c>
      <c r="B61" s="27" t="s">
        <v>61</v>
      </c>
      <c r="C61" s="27" t="s">
        <v>61</v>
      </c>
      <c r="D61" s="25" t="s">
        <v>252</v>
      </c>
      <c r="E61" s="25" t="s">
        <v>108</v>
      </c>
      <c r="F61" s="25" t="s">
        <v>81</v>
      </c>
      <c r="G61" s="25" t="str">
        <f>VLOOKUP(Repository_table[[#This Row],[Country of Destination]],$T$11:$U$45,2,)</f>
        <v>East Asia and Pacific</v>
      </c>
      <c r="H61" s="25" t="s">
        <v>110</v>
      </c>
      <c r="I61" s="25" t="s">
        <v>270</v>
      </c>
      <c r="J61" s="28">
        <v>3702981</v>
      </c>
      <c r="K61" s="39">
        <v>3.72</v>
      </c>
      <c r="L61" s="146"/>
      <c r="N61" s="119"/>
    </row>
    <row r="62" spans="1:14" s="17" customFormat="1" ht="15.75" customHeight="1" x14ac:dyDescent="0.2">
      <c r="A62" s="145">
        <v>42713</v>
      </c>
      <c r="B62" s="27" t="s">
        <v>61</v>
      </c>
      <c r="C62" s="27" t="s">
        <v>61</v>
      </c>
      <c r="D62" s="25" t="s">
        <v>329</v>
      </c>
      <c r="E62" s="25" t="s">
        <v>194</v>
      </c>
      <c r="F62" s="25" t="s">
        <v>72</v>
      </c>
      <c r="G62" s="25" t="str">
        <f>VLOOKUP(Repository_table[[#This Row],[Country of Destination]],$T$11:$U$45,2,)</f>
        <v>East Asia and Pacific</v>
      </c>
      <c r="H62" s="25" t="s">
        <v>339</v>
      </c>
      <c r="I62" s="25" t="s">
        <v>270</v>
      </c>
      <c r="J62" s="28">
        <v>3310723</v>
      </c>
      <c r="K62" s="39">
        <v>5.17</v>
      </c>
      <c r="L62" s="146"/>
      <c r="N62" s="119"/>
    </row>
    <row r="63" spans="1:14" s="17" customFormat="1" ht="15.75" customHeight="1" x14ac:dyDescent="0.2">
      <c r="A63" s="145">
        <v>42715</v>
      </c>
      <c r="B63" s="27" t="s">
        <v>61</v>
      </c>
      <c r="C63" s="27" t="s">
        <v>61</v>
      </c>
      <c r="D63" s="25" t="s">
        <v>252</v>
      </c>
      <c r="E63" s="25" t="s">
        <v>108</v>
      </c>
      <c r="F63" s="25" t="s">
        <v>81</v>
      </c>
      <c r="G63" s="25" t="str">
        <f>VLOOKUP(Repository_table[[#This Row],[Country of Destination]],$T$11:$U$45,2,)</f>
        <v>East Asia and Pacific</v>
      </c>
      <c r="H63" s="25" t="s">
        <v>111</v>
      </c>
      <c r="I63" s="25" t="s">
        <v>270</v>
      </c>
      <c r="J63" s="28">
        <v>3704325</v>
      </c>
      <c r="K63" s="39">
        <v>3.72</v>
      </c>
      <c r="L63" s="146"/>
      <c r="N63" s="119"/>
    </row>
    <row r="64" spans="1:14" s="17" customFormat="1" ht="15.75" customHeight="1" x14ac:dyDescent="0.2">
      <c r="A64" s="145">
        <v>42718</v>
      </c>
      <c r="B64" s="27" t="s">
        <v>61</v>
      </c>
      <c r="C64" s="27" t="s">
        <v>61</v>
      </c>
      <c r="D64" s="25" t="s">
        <v>252</v>
      </c>
      <c r="E64" s="25" t="s">
        <v>108</v>
      </c>
      <c r="F64" s="25" t="s">
        <v>35</v>
      </c>
      <c r="G64" s="25" t="str">
        <f>VLOOKUP(Repository_table[[#This Row],[Country of Destination]],$T$11:$U$45,2,)</f>
        <v>Middle East and North Africa</v>
      </c>
      <c r="H64" s="25" t="s">
        <v>117</v>
      </c>
      <c r="I64" s="25" t="s">
        <v>270</v>
      </c>
      <c r="J64" s="28">
        <v>3606162</v>
      </c>
      <c r="K64" s="39">
        <v>6.21</v>
      </c>
      <c r="L64" s="146"/>
      <c r="N64" s="119"/>
    </row>
    <row r="65" spans="1:14" s="17" customFormat="1" ht="15.75" customHeight="1" x14ac:dyDescent="0.2">
      <c r="A65" s="145">
        <v>42720</v>
      </c>
      <c r="B65" s="27" t="s">
        <v>61</v>
      </c>
      <c r="C65" s="27" t="s">
        <v>61</v>
      </c>
      <c r="D65" s="25" t="s">
        <v>251</v>
      </c>
      <c r="E65" s="25" t="s">
        <v>108</v>
      </c>
      <c r="F65" s="25" t="s">
        <v>113</v>
      </c>
      <c r="G65" s="25" t="str">
        <f>VLOOKUP(Repository_table[[#This Row],[Country of Destination]],$T$11:$U$45,2,)</f>
        <v>East Asia and Pacific</v>
      </c>
      <c r="H65" s="25" t="s">
        <v>272</v>
      </c>
      <c r="I65" s="25" t="s">
        <v>270</v>
      </c>
      <c r="J65" s="28">
        <v>3033309</v>
      </c>
      <c r="K65" s="39">
        <v>3.72</v>
      </c>
      <c r="L65" s="146"/>
      <c r="N65" s="119"/>
    </row>
    <row r="66" spans="1:14" s="17" customFormat="1" ht="15.75" customHeight="1" x14ac:dyDescent="0.2">
      <c r="A66" s="145">
        <v>42720</v>
      </c>
      <c r="B66" s="27" t="s">
        <v>61</v>
      </c>
      <c r="C66" s="27" t="s">
        <v>61</v>
      </c>
      <c r="D66" s="25" t="s">
        <v>329</v>
      </c>
      <c r="E66" s="25" t="s">
        <v>194</v>
      </c>
      <c r="F66" s="25" t="s">
        <v>113</v>
      </c>
      <c r="G66" s="25" t="str">
        <f>VLOOKUP(Repository_table[[#This Row],[Country of Destination]],$T$11:$U$45,2,)</f>
        <v>East Asia and Pacific</v>
      </c>
      <c r="H66" s="25" t="s">
        <v>272</v>
      </c>
      <c r="I66" s="25" t="s">
        <v>270</v>
      </c>
      <c r="J66" s="28">
        <v>371190</v>
      </c>
      <c r="K66" s="39">
        <v>5.82</v>
      </c>
      <c r="L66" s="146"/>
      <c r="N66" s="119"/>
    </row>
    <row r="67" spans="1:14" s="17" customFormat="1" ht="15.75" customHeight="1" x14ac:dyDescent="0.2">
      <c r="A67" s="145">
        <v>42721</v>
      </c>
      <c r="B67" s="27" t="s">
        <v>61</v>
      </c>
      <c r="C67" s="27" t="s">
        <v>61</v>
      </c>
      <c r="D67" s="25" t="s">
        <v>252</v>
      </c>
      <c r="E67" s="25" t="s">
        <v>108</v>
      </c>
      <c r="F67" s="25" t="s">
        <v>81</v>
      </c>
      <c r="G67" s="25" t="str">
        <f>VLOOKUP(Repository_table[[#This Row],[Country of Destination]],$T$11:$U$45,2,)</f>
        <v>East Asia and Pacific</v>
      </c>
      <c r="H67" s="25" t="s">
        <v>363</v>
      </c>
      <c r="I67" s="25" t="s">
        <v>270</v>
      </c>
      <c r="J67" s="28">
        <v>3729955</v>
      </c>
      <c r="K67" s="39">
        <v>3.72</v>
      </c>
      <c r="L67" s="146"/>
      <c r="N67" s="119"/>
    </row>
    <row r="68" spans="1:14" s="17" customFormat="1" ht="15.75" customHeight="1" x14ac:dyDescent="0.2">
      <c r="A68" s="145">
        <v>42725</v>
      </c>
      <c r="B68" s="27" t="s">
        <v>61</v>
      </c>
      <c r="C68" s="27" t="s">
        <v>61</v>
      </c>
      <c r="D68" s="25" t="s">
        <v>251</v>
      </c>
      <c r="E68" s="25" t="s">
        <v>108</v>
      </c>
      <c r="F68" s="25" t="s">
        <v>76</v>
      </c>
      <c r="G68" s="25" t="str">
        <f>VLOOKUP(Repository_table[[#This Row],[Country of Destination]],$T$11:$U$45,2,)</f>
        <v>Latin America and the Caribbean</v>
      </c>
      <c r="H68" s="25" t="s">
        <v>350</v>
      </c>
      <c r="I68" s="25" t="s">
        <v>270</v>
      </c>
      <c r="J68" s="28">
        <v>3422149</v>
      </c>
      <c r="K68" s="39">
        <v>3.72</v>
      </c>
      <c r="L68" s="146"/>
      <c r="N68" s="119"/>
    </row>
    <row r="69" spans="1:14" s="17" customFormat="1" ht="15.75" customHeight="1" x14ac:dyDescent="0.2">
      <c r="A69" s="145">
        <v>42725</v>
      </c>
      <c r="B69" s="27" t="s">
        <v>61</v>
      </c>
      <c r="C69" s="27" t="s">
        <v>61</v>
      </c>
      <c r="D69" s="25" t="s">
        <v>329</v>
      </c>
      <c r="E69" s="25" t="s">
        <v>194</v>
      </c>
      <c r="F69" s="25" t="s">
        <v>76</v>
      </c>
      <c r="G69" s="25" t="str">
        <f>VLOOKUP(Repository_table[[#This Row],[Country of Destination]],$T$11:$U$45,2,)</f>
        <v>Latin America and the Caribbean</v>
      </c>
      <c r="H69" s="25" t="s">
        <v>350</v>
      </c>
      <c r="I69" s="25" t="s">
        <v>270</v>
      </c>
      <c r="J69" s="28">
        <v>289070</v>
      </c>
      <c r="K69" s="39">
        <v>5.82</v>
      </c>
      <c r="L69" s="146"/>
      <c r="N69" s="119"/>
    </row>
    <row r="70" spans="1:14" s="17" customFormat="1" ht="15.75" customHeight="1" x14ac:dyDescent="0.2">
      <c r="A70" s="145">
        <v>42727</v>
      </c>
      <c r="B70" s="27" t="s">
        <v>61</v>
      </c>
      <c r="C70" s="27" t="s">
        <v>61</v>
      </c>
      <c r="D70" s="25" t="s">
        <v>251</v>
      </c>
      <c r="E70" s="25" t="s">
        <v>108</v>
      </c>
      <c r="F70" s="25" t="s">
        <v>113</v>
      </c>
      <c r="G70" s="25" t="str">
        <f>VLOOKUP(Repository_table[[#This Row],[Country of Destination]],$T$11:$U$45,2,)</f>
        <v>East Asia and Pacific</v>
      </c>
      <c r="H70" s="25" t="s">
        <v>362</v>
      </c>
      <c r="I70" s="25" t="s">
        <v>270</v>
      </c>
      <c r="J70" s="28">
        <v>3308329</v>
      </c>
      <c r="K70" s="39">
        <v>6.21</v>
      </c>
      <c r="L70" s="146"/>
      <c r="N70" s="119"/>
    </row>
    <row r="71" spans="1:14" s="17" customFormat="1" ht="15.75" customHeight="1" x14ac:dyDescent="0.2">
      <c r="A71" s="145">
        <v>42734</v>
      </c>
      <c r="B71" s="27" t="s">
        <v>61</v>
      </c>
      <c r="C71" s="27" t="s">
        <v>61</v>
      </c>
      <c r="D71" s="25" t="s">
        <v>252</v>
      </c>
      <c r="E71" s="25" t="s">
        <v>108</v>
      </c>
      <c r="F71" s="25" t="s">
        <v>109</v>
      </c>
      <c r="G71" s="25" t="str">
        <f>VLOOKUP(Repository_table[[#This Row],[Country of Destination]],$T$11:$U$45,2,)</f>
        <v>Europe and Central Asia</v>
      </c>
      <c r="H71" s="25" t="s">
        <v>175</v>
      </c>
      <c r="I71" s="25" t="s">
        <v>270</v>
      </c>
      <c r="J71" s="28">
        <v>2935638</v>
      </c>
      <c r="K71" s="39">
        <v>3.72</v>
      </c>
      <c r="L71" s="146"/>
      <c r="N71" s="119"/>
    </row>
    <row r="72" spans="1:14" s="17" customFormat="1" ht="15.75" customHeight="1" x14ac:dyDescent="0.2">
      <c r="A72" s="145">
        <v>42736</v>
      </c>
      <c r="B72" s="27" t="s">
        <v>61</v>
      </c>
      <c r="C72" s="27" t="s">
        <v>61</v>
      </c>
      <c r="D72" s="25" t="s">
        <v>252</v>
      </c>
      <c r="E72" s="25" t="s">
        <v>108</v>
      </c>
      <c r="F72" s="25" t="s">
        <v>81</v>
      </c>
      <c r="G72" s="25" t="str">
        <f>VLOOKUP(Repository_table[[#This Row],[Country of Destination]],$T$11:$U$45,2,)</f>
        <v>East Asia and Pacific</v>
      </c>
      <c r="H72" s="25" t="s">
        <v>361</v>
      </c>
      <c r="I72" s="25" t="s">
        <v>270</v>
      </c>
      <c r="J72" s="28">
        <v>3111137</v>
      </c>
      <c r="K72" s="39">
        <v>3.72</v>
      </c>
      <c r="L72" s="146" t="s">
        <v>106</v>
      </c>
      <c r="N72" s="119"/>
    </row>
    <row r="73" spans="1:14" s="17" customFormat="1" ht="15.75" customHeight="1" x14ac:dyDescent="0.2">
      <c r="A73" s="145">
        <v>42737</v>
      </c>
      <c r="B73" s="27" t="s">
        <v>61</v>
      </c>
      <c r="C73" s="27" t="s">
        <v>61</v>
      </c>
      <c r="D73" s="25" t="s">
        <v>252</v>
      </c>
      <c r="E73" s="25" t="s">
        <v>108</v>
      </c>
      <c r="F73" s="25" t="s">
        <v>241</v>
      </c>
      <c r="G73" s="25" t="str">
        <f>VLOOKUP(Repository_table[[#This Row],[Country of Destination]],$T$11:$U$45,2,)</f>
        <v>Europe and Central Asia</v>
      </c>
      <c r="H73" s="25" t="s">
        <v>334</v>
      </c>
      <c r="I73" s="25" t="s">
        <v>270</v>
      </c>
      <c r="J73" s="28">
        <v>2946374</v>
      </c>
      <c r="K73" s="39">
        <v>3.72</v>
      </c>
      <c r="L73" s="146" t="s">
        <v>106</v>
      </c>
      <c r="N73" s="119"/>
    </row>
    <row r="74" spans="1:14" s="17" customFormat="1" ht="15.75" customHeight="1" x14ac:dyDescent="0.2">
      <c r="A74" s="145">
        <v>42739</v>
      </c>
      <c r="B74" s="27" t="s">
        <v>61</v>
      </c>
      <c r="C74" s="27" t="s">
        <v>61</v>
      </c>
      <c r="D74" s="25" t="s">
        <v>251</v>
      </c>
      <c r="E74" s="25" t="s">
        <v>108</v>
      </c>
      <c r="F74" s="25" t="s">
        <v>76</v>
      </c>
      <c r="G74" s="25" t="str">
        <f>VLOOKUP(Repository_table[[#This Row],[Country of Destination]],$T$11:$U$45,2,)</f>
        <v>Latin America and the Caribbean</v>
      </c>
      <c r="H74" s="25" t="s">
        <v>203</v>
      </c>
      <c r="I74" s="25" t="s">
        <v>270</v>
      </c>
      <c r="J74" s="28">
        <v>3455279</v>
      </c>
      <c r="K74" s="39">
        <v>7.52</v>
      </c>
      <c r="L74" s="146" t="s">
        <v>106</v>
      </c>
      <c r="N74" s="119"/>
    </row>
    <row r="75" spans="1:14" s="17" customFormat="1" ht="15.75" customHeight="1" x14ac:dyDescent="0.2">
      <c r="A75" s="145">
        <v>42740</v>
      </c>
      <c r="B75" s="27" t="s">
        <v>61</v>
      </c>
      <c r="C75" s="27" t="s">
        <v>61</v>
      </c>
      <c r="D75" s="25" t="s">
        <v>252</v>
      </c>
      <c r="E75" s="25" t="s">
        <v>108</v>
      </c>
      <c r="F75" s="25" t="s">
        <v>240</v>
      </c>
      <c r="G75" s="25" t="str">
        <f>VLOOKUP(Repository_table[[#This Row],[Country of Destination]],$T$11:$U$45,2,)</f>
        <v>Europe and Central Asia</v>
      </c>
      <c r="H75" s="25" t="s">
        <v>264</v>
      </c>
      <c r="I75" s="25" t="s">
        <v>270</v>
      </c>
      <c r="J75" s="28">
        <v>867346</v>
      </c>
      <c r="K75" s="39">
        <v>4.5199999999999996</v>
      </c>
      <c r="L75" s="146" t="s">
        <v>58</v>
      </c>
      <c r="N75" s="119"/>
    </row>
    <row r="76" spans="1:14" s="17" customFormat="1" ht="15.75" customHeight="1" x14ac:dyDescent="0.2">
      <c r="A76" s="145">
        <v>42740</v>
      </c>
      <c r="B76" s="27" t="s">
        <v>61</v>
      </c>
      <c r="C76" s="27" t="s">
        <v>61</v>
      </c>
      <c r="D76" s="25" t="s">
        <v>251</v>
      </c>
      <c r="E76" s="25" t="s">
        <v>108</v>
      </c>
      <c r="F76" s="25" t="s">
        <v>157</v>
      </c>
      <c r="G76" s="25" t="str">
        <f>VLOOKUP(Repository_table[[#This Row],[Country of Destination]],$T$11:$U$45,2,)</f>
        <v>Middle East and North Africa</v>
      </c>
      <c r="H76" s="25" t="s">
        <v>264</v>
      </c>
      <c r="I76" s="25" t="s">
        <v>270</v>
      </c>
      <c r="J76" s="28">
        <v>2428613</v>
      </c>
      <c r="K76" s="39">
        <v>4.5199999999999996</v>
      </c>
      <c r="L76" s="146" t="s">
        <v>58</v>
      </c>
      <c r="N76" s="119"/>
    </row>
    <row r="77" spans="1:14" s="17" customFormat="1" ht="15.75" customHeight="1" x14ac:dyDescent="0.2">
      <c r="A77" s="145">
        <v>42742</v>
      </c>
      <c r="B77" s="27" t="s">
        <v>61</v>
      </c>
      <c r="C77" s="27" t="s">
        <v>61</v>
      </c>
      <c r="D77" s="25" t="s">
        <v>251</v>
      </c>
      <c r="E77" s="25" t="s">
        <v>108</v>
      </c>
      <c r="F77" s="25" t="s">
        <v>76</v>
      </c>
      <c r="G77" s="25" t="str">
        <f>VLOOKUP(Repository_table[[#This Row],[Country of Destination]],$T$11:$U$45,2,)</f>
        <v>Latin America and the Caribbean</v>
      </c>
      <c r="H77" s="25" t="s">
        <v>162</v>
      </c>
      <c r="I77" s="25" t="s">
        <v>270</v>
      </c>
      <c r="J77" s="28">
        <v>3428332</v>
      </c>
      <c r="K77" s="39">
        <v>7.52</v>
      </c>
      <c r="L77" s="146" t="s">
        <v>106</v>
      </c>
      <c r="N77" s="119"/>
    </row>
    <row r="78" spans="1:14" s="17" customFormat="1" ht="15.75" customHeight="1" x14ac:dyDescent="0.2">
      <c r="A78" s="145">
        <v>42746</v>
      </c>
      <c r="B78" s="27" t="s">
        <v>61</v>
      </c>
      <c r="C78" s="27" t="s">
        <v>61</v>
      </c>
      <c r="D78" s="25" t="s">
        <v>252</v>
      </c>
      <c r="E78" s="25" t="s">
        <v>108</v>
      </c>
      <c r="F78" s="25" t="s">
        <v>68</v>
      </c>
      <c r="G78" s="25" t="str">
        <f>VLOOKUP(Repository_table[[#This Row],[Country of Destination]],$T$11:$U$45,2,)</f>
        <v>South Asia</v>
      </c>
      <c r="H78" s="25" t="s">
        <v>71</v>
      </c>
      <c r="I78" s="25" t="s">
        <v>270</v>
      </c>
      <c r="J78" s="28">
        <v>3622568</v>
      </c>
      <c r="K78" s="39">
        <v>4.5199999999999996</v>
      </c>
      <c r="L78" s="146" t="s">
        <v>106</v>
      </c>
      <c r="N78" s="119"/>
    </row>
    <row r="79" spans="1:14" s="17" customFormat="1" ht="15.75" customHeight="1" x14ac:dyDescent="0.2">
      <c r="A79" s="145">
        <v>42750</v>
      </c>
      <c r="B79" s="27" t="s">
        <v>61</v>
      </c>
      <c r="C79" s="27" t="s">
        <v>61</v>
      </c>
      <c r="D79" s="25" t="s">
        <v>252</v>
      </c>
      <c r="E79" s="25" t="s">
        <v>108</v>
      </c>
      <c r="F79" s="25" t="s">
        <v>241</v>
      </c>
      <c r="G79" s="25" t="str">
        <f>VLOOKUP(Repository_table[[#This Row],[Country of Destination]],$T$11:$U$45,2,)</f>
        <v>Europe and Central Asia</v>
      </c>
      <c r="H79" s="25" t="s">
        <v>86</v>
      </c>
      <c r="I79" s="25" t="s">
        <v>270</v>
      </c>
      <c r="J79" s="28">
        <v>3644042</v>
      </c>
      <c r="K79" s="39">
        <v>7.01</v>
      </c>
      <c r="L79" s="146" t="s">
        <v>106</v>
      </c>
      <c r="N79" s="119"/>
    </row>
    <row r="80" spans="1:14" s="17" customFormat="1" ht="15.75" customHeight="1" x14ac:dyDescent="0.2">
      <c r="A80" s="145">
        <v>42752</v>
      </c>
      <c r="B80" s="27" t="s">
        <v>61</v>
      </c>
      <c r="C80" s="27" t="s">
        <v>61</v>
      </c>
      <c r="D80" s="25" t="s">
        <v>252</v>
      </c>
      <c r="E80" s="25" t="s">
        <v>108</v>
      </c>
      <c r="F80" s="25" t="s">
        <v>81</v>
      </c>
      <c r="G80" s="25" t="str">
        <f>VLOOKUP(Repository_table[[#This Row],[Country of Destination]],$T$11:$U$45,2,)</f>
        <v>East Asia and Pacific</v>
      </c>
      <c r="H80" s="25" t="s">
        <v>173</v>
      </c>
      <c r="I80" s="25" t="s">
        <v>270</v>
      </c>
      <c r="J80" s="28">
        <v>3703484</v>
      </c>
      <c r="K80" s="39">
        <v>7.52</v>
      </c>
      <c r="L80" s="146" t="s">
        <v>106</v>
      </c>
      <c r="N80" s="119"/>
    </row>
    <row r="81" spans="1:14" s="17" customFormat="1" ht="15.75" customHeight="1" x14ac:dyDescent="0.2">
      <c r="A81" s="145">
        <v>42753</v>
      </c>
      <c r="B81" s="27" t="s">
        <v>61</v>
      </c>
      <c r="C81" s="27" t="s">
        <v>61</v>
      </c>
      <c r="D81" s="25" t="s">
        <v>251</v>
      </c>
      <c r="E81" s="25" t="s">
        <v>108</v>
      </c>
      <c r="F81" s="25" t="s">
        <v>76</v>
      </c>
      <c r="G81" s="25" t="str">
        <f>VLOOKUP(Repository_table[[#This Row],[Country of Destination]],$T$11:$U$45,2,)</f>
        <v>Latin America and the Caribbean</v>
      </c>
      <c r="H81" s="25" t="s">
        <v>96</v>
      </c>
      <c r="I81" s="25" t="s">
        <v>270</v>
      </c>
      <c r="J81" s="28">
        <v>3025173</v>
      </c>
      <c r="K81" s="39">
        <v>4.5199999999999996</v>
      </c>
      <c r="L81" s="146" t="s">
        <v>58</v>
      </c>
      <c r="N81" s="119"/>
    </row>
    <row r="82" spans="1:14" s="17" customFormat="1" ht="15.75" customHeight="1" x14ac:dyDescent="0.2">
      <c r="A82" s="145">
        <v>42753</v>
      </c>
      <c r="B82" s="27" t="s">
        <v>61</v>
      </c>
      <c r="C82" s="27" t="s">
        <v>61</v>
      </c>
      <c r="D82" s="25" t="s">
        <v>251</v>
      </c>
      <c r="E82" s="25" t="s">
        <v>108</v>
      </c>
      <c r="F82" s="25" t="s">
        <v>76</v>
      </c>
      <c r="G82" s="25" t="str">
        <f>VLOOKUP(Repository_table[[#This Row],[Country of Destination]],$T$11:$U$45,2,)</f>
        <v>Latin America and the Caribbean</v>
      </c>
      <c r="H82" s="25" t="s">
        <v>96</v>
      </c>
      <c r="I82" s="25" t="s">
        <v>270</v>
      </c>
      <c r="J82" s="28">
        <v>394212</v>
      </c>
      <c r="K82" s="39">
        <v>7.52</v>
      </c>
      <c r="L82" s="146" t="s">
        <v>220</v>
      </c>
      <c r="N82" s="119"/>
    </row>
    <row r="83" spans="1:14" s="17" customFormat="1" ht="15.75" customHeight="1" x14ac:dyDescent="0.2">
      <c r="A83" s="145">
        <v>42759</v>
      </c>
      <c r="B83" s="27" t="s">
        <v>61</v>
      </c>
      <c r="C83" s="27" t="s">
        <v>61</v>
      </c>
      <c r="D83" s="25" t="s">
        <v>252</v>
      </c>
      <c r="E83" s="25" t="s">
        <v>108</v>
      </c>
      <c r="F83" s="25" t="s">
        <v>72</v>
      </c>
      <c r="G83" s="25" t="str">
        <f>VLOOKUP(Repository_table[[#This Row],[Country of Destination]],$T$11:$U$45,2,)</f>
        <v>East Asia and Pacific</v>
      </c>
      <c r="H83" s="25" t="s">
        <v>350</v>
      </c>
      <c r="I83" s="25" t="s">
        <v>270</v>
      </c>
      <c r="J83" s="28">
        <v>3391087</v>
      </c>
      <c r="K83" s="39">
        <v>4.5199999999999996</v>
      </c>
      <c r="L83" s="146" t="s">
        <v>106</v>
      </c>
      <c r="N83" s="119"/>
    </row>
    <row r="84" spans="1:14" s="17" customFormat="1" ht="15.75" customHeight="1" x14ac:dyDescent="0.2">
      <c r="A84" s="145">
        <v>42760</v>
      </c>
      <c r="B84" s="27" t="s">
        <v>61</v>
      </c>
      <c r="C84" s="27" t="s">
        <v>61</v>
      </c>
      <c r="D84" s="25" t="s">
        <v>252</v>
      </c>
      <c r="E84" s="25" t="s">
        <v>108</v>
      </c>
      <c r="F84" s="25" t="s">
        <v>69</v>
      </c>
      <c r="G84" s="25" t="str">
        <f>VLOOKUP(Repository_table[[#This Row],[Country of Destination]],$T$11:$U$45,2,)</f>
        <v>Europe and Central Asia</v>
      </c>
      <c r="H84" s="25" t="s">
        <v>216</v>
      </c>
      <c r="I84" s="25" t="s">
        <v>270</v>
      </c>
      <c r="J84" s="28">
        <v>3442365</v>
      </c>
      <c r="K84" s="39">
        <v>7.01</v>
      </c>
      <c r="L84" s="146" t="s">
        <v>106</v>
      </c>
      <c r="N84" s="119"/>
    </row>
    <row r="85" spans="1:14" s="17" customFormat="1" ht="15.75" customHeight="1" x14ac:dyDescent="0.2">
      <c r="A85" s="145">
        <v>42761</v>
      </c>
      <c r="B85" s="27" t="s">
        <v>61</v>
      </c>
      <c r="C85" s="27" t="s">
        <v>61</v>
      </c>
      <c r="D85" s="25" t="s">
        <v>251</v>
      </c>
      <c r="E85" s="25" t="s">
        <v>108</v>
      </c>
      <c r="F85" s="25" t="s">
        <v>76</v>
      </c>
      <c r="G85" s="25" t="str">
        <f>VLOOKUP(Repository_table[[#This Row],[Country of Destination]],$T$11:$U$45,2,)</f>
        <v>Latin America and the Caribbean</v>
      </c>
      <c r="H85" s="25" t="s">
        <v>158</v>
      </c>
      <c r="I85" s="25" t="s">
        <v>270</v>
      </c>
      <c r="J85" s="28">
        <v>3706516</v>
      </c>
      <c r="K85" s="39">
        <v>7.52</v>
      </c>
      <c r="L85" s="146" t="s">
        <v>106</v>
      </c>
      <c r="N85" s="119"/>
    </row>
    <row r="86" spans="1:14" s="17" customFormat="1" ht="15.75" customHeight="1" x14ac:dyDescent="0.2">
      <c r="A86" s="145">
        <v>42763</v>
      </c>
      <c r="B86" s="27" t="s">
        <v>61</v>
      </c>
      <c r="C86" s="27" t="s">
        <v>61</v>
      </c>
      <c r="D86" s="25" t="s">
        <v>329</v>
      </c>
      <c r="E86" s="25" t="s">
        <v>194</v>
      </c>
      <c r="F86" s="25" t="s">
        <v>241</v>
      </c>
      <c r="G86" s="25" t="str">
        <f>VLOOKUP(Repository_table[[#This Row],[Country of Destination]],$T$11:$U$45,2,)</f>
        <v>Europe and Central Asia</v>
      </c>
      <c r="H86" s="25" t="s">
        <v>357</v>
      </c>
      <c r="I86" s="25" t="s">
        <v>270</v>
      </c>
      <c r="J86" s="28">
        <v>3411662</v>
      </c>
      <c r="K86" s="39">
        <v>7</v>
      </c>
      <c r="L86" s="146" t="s">
        <v>367</v>
      </c>
      <c r="N86" s="119"/>
    </row>
    <row r="87" spans="1:14" s="17" customFormat="1" ht="15.75" customHeight="1" x14ac:dyDescent="0.2">
      <c r="A87" s="145">
        <v>42764</v>
      </c>
      <c r="B87" s="27" t="s">
        <v>61</v>
      </c>
      <c r="C87" s="27" t="s">
        <v>61</v>
      </c>
      <c r="D87" s="25" t="s">
        <v>252</v>
      </c>
      <c r="E87" s="25" t="s">
        <v>108</v>
      </c>
      <c r="F87" s="25" t="s">
        <v>81</v>
      </c>
      <c r="G87" s="25" t="str">
        <f>VLOOKUP(Repository_table[[#This Row],[Country of Destination]],$T$11:$U$45,2,)</f>
        <v>East Asia and Pacific</v>
      </c>
      <c r="H87" s="25" t="s">
        <v>80</v>
      </c>
      <c r="I87" s="25" t="s">
        <v>270</v>
      </c>
      <c r="J87" s="28">
        <v>3718018</v>
      </c>
      <c r="K87" s="39">
        <v>7.52</v>
      </c>
      <c r="L87" s="146" t="s">
        <v>106</v>
      </c>
      <c r="N87" s="119"/>
    </row>
    <row r="88" spans="1:14" s="17" customFormat="1" ht="15.75" customHeight="1" x14ac:dyDescent="0.2">
      <c r="A88" s="145">
        <v>42766</v>
      </c>
      <c r="B88" s="27" t="s">
        <v>61</v>
      </c>
      <c r="C88" s="27" t="s">
        <v>61</v>
      </c>
      <c r="D88" s="25" t="s">
        <v>251</v>
      </c>
      <c r="E88" s="25" t="s">
        <v>108</v>
      </c>
      <c r="F88" s="25" t="s">
        <v>157</v>
      </c>
      <c r="G88" s="25" t="str">
        <f>VLOOKUP(Repository_table[[#This Row],[Country of Destination]],$T$11:$U$45,2,)</f>
        <v>Middle East and North Africa</v>
      </c>
      <c r="H88" s="25" t="s">
        <v>248</v>
      </c>
      <c r="I88" s="25" t="s">
        <v>270</v>
      </c>
      <c r="J88" s="28">
        <v>2939021</v>
      </c>
      <c r="K88" s="39">
        <v>7.52</v>
      </c>
      <c r="L88" s="146" t="s">
        <v>106</v>
      </c>
      <c r="N88" s="119"/>
    </row>
    <row r="89" spans="1:14" s="17" customFormat="1" ht="15.75" customHeight="1" x14ac:dyDescent="0.2">
      <c r="A89" s="145">
        <v>42768</v>
      </c>
      <c r="B89" s="27" t="s">
        <v>61</v>
      </c>
      <c r="C89" s="27" t="s">
        <v>61</v>
      </c>
      <c r="D89" s="25" t="s">
        <v>252</v>
      </c>
      <c r="E89" s="25" t="s">
        <v>108</v>
      </c>
      <c r="F89" s="25" t="s">
        <v>69</v>
      </c>
      <c r="G89" s="25" t="str">
        <f>VLOOKUP(Repository_table[[#This Row],[Country of Destination]],$T$11:$U$45,2,)</f>
        <v>Europe and Central Asia</v>
      </c>
      <c r="H89" s="25" t="s">
        <v>203</v>
      </c>
      <c r="I89" s="25" t="s">
        <v>270</v>
      </c>
      <c r="J89" s="28">
        <v>1691600</v>
      </c>
      <c r="K89" s="39">
        <v>6.9</v>
      </c>
      <c r="L89" s="146" t="s">
        <v>220</v>
      </c>
      <c r="N89" s="119"/>
    </row>
    <row r="90" spans="1:14" s="17" customFormat="1" ht="15.75" customHeight="1" x14ac:dyDescent="0.2">
      <c r="A90" s="145">
        <v>42768</v>
      </c>
      <c r="B90" s="27" t="s">
        <v>61</v>
      </c>
      <c r="C90" s="27" t="s">
        <v>61</v>
      </c>
      <c r="D90" s="25" t="s">
        <v>252</v>
      </c>
      <c r="E90" s="25" t="s">
        <v>108</v>
      </c>
      <c r="F90" s="25" t="s">
        <v>241</v>
      </c>
      <c r="G90" s="25" t="str">
        <f>VLOOKUP(Repository_table[[#This Row],[Country of Destination]],$T$11:$U$45,2,)</f>
        <v>Europe and Central Asia</v>
      </c>
      <c r="H90" s="25" t="s">
        <v>203</v>
      </c>
      <c r="I90" s="25" t="s">
        <v>270</v>
      </c>
      <c r="J90" s="28">
        <v>1765661</v>
      </c>
      <c r="K90" s="39">
        <v>6.9</v>
      </c>
      <c r="L90" s="146" t="s">
        <v>220</v>
      </c>
      <c r="N90" s="119"/>
    </row>
    <row r="91" spans="1:14" s="17" customFormat="1" ht="15.75" customHeight="1" x14ac:dyDescent="0.2">
      <c r="A91" s="145">
        <v>42769</v>
      </c>
      <c r="B91" s="27" t="s">
        <v>61</v>
      </c>
      <c r="C91" s="27" t="s">
        <v>61</v>
      </c>
      <c r="D91" s="25" t="s">
        <v>252</v>
      </c>
      <c r="E91" s="25" t="s">
        <v>108</v>
      </c>
      <c r="F91" s="25" t="s">
        <v>109</v>
      </c>
      <c r="G91" s="25" t="str">
        <f>VLOOKUP(Repository_table[[#This Row],[Country of Destination]],$T$11:$U$45,2,)</f>
        <v>Europe and Central Asia</v>
      </c>
      <c r="H91" s="25" t="s">
        <v>117</v>
      </c>
      <c r="I91" s="25" t="s">
        <v>270</v>
      </c>
      <c r="J91" s="28">
        <v>3705488</v>
      </c>
      <c r="K91" s="39">
        <v>6.39</v>
      </c>
      <c r="L91" s="146" t="s">
        <v>106</v>
      </c>
      <c r="N91" s="119"/>
    </row>
    <row r="92" spans="1:14" s="17" customFormat="1" ht="15.75" customHeight="1" x14ac:dyDescent="0.2">
      <c r="A92" s="145">
        <v>42771</v>
      </c>
      <c r="B92" s="27" t="s">
        <v>61</v>
      </c>
      <c r="C92" s="27" t="s">
        <v>61</v>
      </c>
      <c r="D92" s="25" t="s">
        <v>252</v>
      </c>
      <c r="E92" s="25" t="s">
        <v>108</v>
      </c>
      <c r="F92" s="25" t="s">
        <v>68</v>
      </c>
      <c r="G92" s="25" t="str">
        <f>VLOOKUP(Repository_table[[#This Row],[Country of Destination]],$T$11:$U$45,2,)</f>
        <v>South Asia</v>
      </c>
      <c r="H92" s="25" t="s">
        <v>280</v>
      </c>
      <c r="I92" s="25" t="s">
        <v>270</v>
      </c>
      <c r="J92" s="28">
        <v>3399239</v>
      </c>
      <c r="K92" s="39">
        <v>3.9</v>
      </c>
      <c r="L92" s="146" t="s">
        <v>106</v>
      </c>
      <c r="N92" s="119"/>
    </row>
    <row r="93" spans="1:14" s="17" customFormat="1" ht="15.75" customHeight="1" x14ac:dyDescent="0.2">
      <c r="A93" s="145">
        <v>42775</v>
      </c>
      <c r="B93" s="27" t="s">
        <v>61</v>
      </c>
      <c r="C93" s="27" t="s">
        <v>61</v>
      </c>
      <c r="D93" s="25" t="s">
        <v>329</v>
      </c>
      <c r="E93" s="25" t="s">
        <v>194</v>
      </c>
      <c r="F93" s="25" t="s">
        <v>76</v>
      </c>
      <c r="G93" s="25" t="str">
        <f>VLOOKUP(Repository_table[[#This Row],[Country of Destination]],$T$11:$U$45,2,)</f>
        <v>Latin America and the Caribbean</v>
      </c>
      <c r="H93" s="25" t="s">
        <v>162</v>
      </c>
      <c r="I93" s="25" t="s">
        <v>270</v>
      </c>
      <c r="J93" s="28">
        <v>3427486</v>
      </c>
      <c r="K93" s="39">
        <v>7.07</v>
      </c>
      <c r="L93" s="146" t="s">
        <v>196</v>
      </c>
      <c r="N93" s="119"/>
    </row>
    <row r="94" spans="1:14" s="17" customFormat="1" ht="15.75" customHeight="1" x14ac:dyDescent="0.2">
      <c r="A94" s="145">
        <v>42777</v>
      </c>
      <c r="B94" s="27" t="s">
        <v>61</v>
      </c>
      <c r="C94" s="27" t="s">
        <v>61</v>
      </c>
      <c r="D94" s="25" t="s">
        <v>252</v>
      </c>
      <c r="E94" s="25" t="s">
        <v>108</v>
      </c>
      <c r="F94" s="25" t="s">
        <v>109</v>
      </c>
      <c r="G94" s="25" t="str">
        <f>VLOOKUP(Repository_table[[#This Row],[Country of Destination]],$T$11:$U$45,2,)</f>
        <v>Europe and Central Asia</v>
      </c>
      <c r="H94" s="25" t="s">
        <v>110</v>
      </c>
      <c r="I94" s="25" t="s">
        <v>270</v>
      </c>
      <c r="J94" s="28">
        <v>3696872</v>
      </c>
      <c r="K94" s="39">
        <v>6.9</v>
      </c>
      <c r="L94" s="146" t="s">
        <v>106</v>
      </c>
      <c r="N94" s="119"/>
    </row>
    <row r="95" spans="1:14" s="17" customFormat="1" ht="15.75" customHeight="1" x14ac:dyDescent="0.2">
      <c r="A95" s="145">
        <v>42778</v>
      </c>
      <c r="B95" s="27" t="s">
        <v>61</v>
      </c>
      <c r="C95" s="27" t="s">
        <v>61</v>
      </c>
      <c r="D95" s="25" t="s">
        <v>252</v>
      </c>
      <c r="E95" s="25" t="s">
        <v>108</v>
      </c>
      <c r="F95" s="25" t="s">
        <v>72</v>
      </c>
      <c r="G95" s="25" t="str">
        <f>VLOOKUP(Repository_table[[#This Row],[Country of Destination]],$T$11:$U$45,2,)</f>
        <v>East Asia and Pacific</v>
      </c>
      <c r="H95" s="25" t="s">
        <v>314</v>
      </c>
      <c r="I95" s="25" t="s">
        <v>270</v>
      </c>
      <c r="J95" s="28">
        <v>3464863</v>
      </c>
      <c r="K95" s="39">
        <v>3.9</v>
      </c>
      <c r="L95" s="146" t="s">
        <v>106</v>
      </c>
      <c r="N95" s="119"/>
    </row>
    <row r="96" spans="1:14" s="17" customFormat="1" ht="15.75" customHeight="1" x14ac:dyDescent="0.2">
      <c r="A96" s="145">
        <v>42780</v>
      </c>
      <c r="B96" s="27" t="s">
        <v>61</v>
      </c>
      <c r="C96" s="27" t="s">
        <v>61</v>
      </c>
      <c r="D96" s="25" t="s">
        <v>251</v>
      </c>
      <c r="E96" s="25" t="s">
        <v>108</v>
      </c>
      <c r="F96" s="25" t="s">
        <v>76</v>
      </c>
      <c r="G96" s="25" t="str">
        <f>VLOOKUP(Repository_table[[#This Row],[Country of Destination]],$T$11:$U$45,2,)</f>
        <v>Latin America and the Caribbean</v>
      </c>
      <c r="H96" s="25" t="s">
        <v>86</v>
      </c>
      <c r="I96" s="25" t="s">
        <v>270</v>
      </c>
      <c r="J96" s="28">
        <v>3606218</v>
      </c>
      <c r="K96" s="39">
        <v>6.39</v>
      </c>
      <c r="L96" s="146" t="s">
        <v>106</v>
      </c>
      <c r="N96" s="119"/>
    </row>
    <row r="97" spans="1:14" s="17" customFormat="1" ht="15.75" customHeight="1" x14ac:dyDescent="0.2">
      <c r="A97" s="145">
        <v>42781</v>
      </c>
      <c r="B97" s="27" t="s">
        <v>61</v>
      </c>
      <c r="C97" s="27" t="s">
        <v>61</v>
      </c>
      <c r="D97" s="25" t="s">
        <v>251</v>
      </c>
      <c r="E97" s="25" t="s">
        <v>108</v>
      </c>
      <c r="F97" s="25" t="s">
        <v>112</v>
      </c>
      <c r="G97" s="25" t="str">
        <f>VLOOKUP(Repository_table[[#This Row],[Country of Destination]],$T$11:$U$45,2,)</f>
        <v>Latin America and the Caribbean</v>
      </c>
      <c r="H97" s="25" t="s">
        <v>195</v>
      </c>
      <c r="I97" s="25" t="s">
        <v>270</v>
      </c>
      <c r="J97" s="28">
        <v>2950188</v>
      </c>
      <c r="K97" s="39">
        <v>6.9</v>
      </c>
      <c r="L97" s="146" t="s">
        <v>106</v>
      </c>
      <c r="N97" s="119"/>
    </row>
    <row r="98" spans="1:14" s="17" customFormat="1" ht="15.75" customHeight="1" x14ac:dyDescent="0.2">
      <c r="A98" s="145">
        <v>42783</v>
      </c>
      <c r="B98" s="27" t="s">
        <v>61</v>
      </c>
      <c r="C98" s="27" t="s">
        <v>61</v>
      </c>
      <c r="D98" s="25" t="s">
        <v>252</v>
      </c>
      <c r="E98" s="25" t="s">
        <v>108</v>
      </c>
      <c r="F98" s="25" t="s">
        <v>72</v>
      </c>
      <c r="G98" s="25" t="str">
        <f>VLOOKUP(Repository_table[[#This Row],[Country of Destination]],$T$11:$U$45,2,)</f>
        <v>East Asia and Pacific</v>
      </c>
      <c r="H98" s="25" t="s">
        <v>96</v>
      </c>
      <c r="I98" s="25" t="s">
        <v>270</v>
      </c>
      <c r="J98" s="28">
        <v>3444825</v>
      </c>
      <c r="K98" s="39">
        <v>3.9</v>
      </c>
      <c r="L98" s="146" t="s">
        <v>106</v>
      </c>
      <c r="N98" s="119"/>
    </row>
    <row r="99" spans="1:14" s="17" customFormat="1" ht="15.75" customHeight="1" x14ac:dyDescent="0.2">
      <c r="A99" s="145">
        <v>42786</v>
      </c>
      <c r="B99" s="27" t="s">
        <v>61</v>
      </c>
      <c r="C99" s="27" t="s">
        <v>61</v>
      </c>
      <c r="D99" s="25" t="s">
        <v>329</v>
      </c>
      <c r="E99" s="25" t="s">
        <v>194</v>
      </c>
      <c r="F99" s="25" t="s">
        <v>76</v>
      </c>
      <c r="G99" s="25" t="str">
        <f>VLOOKUP(Repository_table[[#This Row],[Country of Destination]],$T$11:$U$45,2,)</f>
        <v>Latin America and the Caribbean</v>
      </c>
      <c r="H99" s="25" t="s">
        <v>187</v>
      </c>
      <c r="I99" s="25" t="s">
        <v>270</v>
      </c>
      <c r="J99" s="28">
        <v>3667863</v>
      </c>
      <c r="K99" s="39">
        <v>5.33</v>
      </c>
      <c r="L99" s="146" t="s">
        <v>196</v>
      </c>
      <c r="N99" s="119"/>
    </row>
    <row r="100" spans="1:14" s="17" customFormat="1" ht="15.75" customHeight="1" x14ac:dyDescent="0.2">
      <c r="A100" s="145">
        <v>42786</v>
      </c>
      <c r="B100" s="27" t="s">
        <v>61</v>
      </c>
      <c r="C100" s="27" t="s">
        <v>61</v>
      </c>
      <c r="D100" s="25" t="s">
        <v>329</v>
      </c>
      <c r="E100" s="25" t="s">
        <v>194</v>
      </c>
      <c r="F100" s="25" t="s">
        <v>225</v>
      </c>
      <c r="G100" s="25" t="str">
        <f>VLOOKUP(Repository_table[[#This Row],[Country of Destination]],$T$11:$U$45,2,)</f>
        <v>Middle East and North Africa</v>
      </c>
      <c r="H100" s="25" t="s">
        <v>209</v>
      </c>
      <c r="I100" s="25" t="s">
        <v>270</v>
      </c>
      <c r="J100" s="28">
        <v>3378113</v>
      </c>
      <c r="K100" s="39">
        <v>5.29</v>
      </c>
      <c r="L100" s="146" t="s">
        <v>70</v>
      </c>
      <c r="N100" s="119"/>
    </row>
    <row r="101" spans="1:14" s="17" customFormat="1" ht="15.75" customHeight="1" x14ac:dyDescent="0.2">
      <c r="A101" s="145">
        <v>42789</v>
      </c>
      <c r="B101" s="27" t="s">
        <v>61</v>
      </c>
      <c r="C101" s="27" t="s">
        <v>61</v>
      </c>
      <c r="D101" s="25" t="s">
        <v>251</v>
      </c>
      <c r="E101" s="25" t="s">
        <v>108</v>
      </c>
      <c r="F101" s="25" t="s">
        <v>157</v>
      </c>
      <c r="G101" s="25" t="str">
        <f>VLOOKUP(Repository_table[[#This Row],[Country of Destination]],$T$11:$U$45,2,)</f>
        <v>Middle East and North Africa</v>
      </c>
      <c r="H101" s="25" t="s">
        <v>90</v>
      </c>
      <c r="I101" s="25" t="s">
        <v>270</v>
      </c>
      <c r="J101" s="28">
        <v>2944820</v>
      </c>
      <c r="K101" s="39">
        <v>3.9</v>
      </c>
      <c r="L101" s="146" t="s">
        <v>106</v>
      </c>
      <c r="N101" s="119"/>
    </row>
    <row r="102" spans="1:14" s="17" customFormat="1" ht="15.75" customHeight="1" x14ac:dyDescent="0.2">
      <c r="A102" s="145">
        <v>42790</v>
      </c>
      <c r="B102" s="27" t="s">
        <v>61</v>
      </c>
      <c r="C102" s="27" t="s">
        <v>61</v>
      </c>
      <c r="D102" s="25" t="s">
        <v>329</v>
      </c>
      <c r="E102" s="25" t="s">
        <v>194</v>
      </c>
      <c r="F102" s="25" t="s">
        <v>76</v>
      </c>
      <c r="G102" s="25" t="str">
        <f>VLOOKUP(Repository_table[[#This Row],[Country of Destination]],$T$11:$U$45,2,)</f>
        <v>Latin America and the Caribbean</v>
      </c>
      <c r="H102" s="25" t="s">
        <v>158</v>
      </c>
      <c r="I102" s="25" t="s">
        <v>270</v>
      </c>
      <c r="J102" s="28">
        <v>3705611</v>
      </c>
      <c r="K102" s="39">
        <v>5.89</v>
      </c>
      <c r="L102" s="146" t="s">
        <v>196</v>
      </c>
      <c r="N102" s="119"/>
    </row>
    <row r="103" spans="1:14" s="17" customFormat="1" ht="15.75" customHeight="1" x14ac:dyDescent="0.2">
      <c r="A103" s="145">
        <v>42792</v>
      </c>
      <c r="B103" s="27" t="s">
        <v>61</v>
      </c>
      <c r="C103" s="27" t="s">
        <v>61</v>
      </c>
      <c r="D103" s="25" t="s">
        <v>252</v>
      </c>
      <c r="E103" s="25" t="s">
        <v>108</v>
      </c>
      <c r="F103" s="25" t="s">
        <v>81</v>
      </c>
      <c r="G103" s="25" t="str">
        <f>VLOOKUP(Repository_table[[#This Row],[Country of Destination]],$T$11:$U$45,2,)</f>
        <v>East Asia and Pacific</v>
      </c>
      <c r="H103" s="25" t="s">
        <v>111</v>
      </c>
      <c r="I103" s="25" t="s">
        <v>270</v>
      </c>
      <c r="J103" s="28">
        <v>3705039</v>
      </c>
      <c r="K103" s="39">
        <v>6.9</v>
      </c>
      <c r="L103" s="146" t="s">
        <v>106</v>
      </c>
      <c r="N103" s="119"/>
    </row>
    <row r="104" spans="1:14" s="17" customFormat="1" ht="15.75" customHeight="1" x14ac:dyDescent="0.2">
      <c r="A104" s="145">
        <v>42794</v>
      </c>
      <c r="B104" s="27" t="s">
        <v>61</v>
      </c>
      <c r="C104" s="27" t="s">
        <v>61</v>
      </c>
      <c r="D104" s="25" t="s">
        <v>252</v>
      </c>
      <c r="E104" s="25" t="s">
        <v>108</v>
      </c>
      <c r="F104" s="25" t="s">
        <v>72</v>
      </c>
      <c r="G104" s="25" t="str">
        <f>VLOOKUP(Repository_table[[#This Row],[Country of Destination]],$T$11:$U$45,2,)</f>
        <v>East Asia and Pacific</v>
      </c>
      <c r="H104" s="25" t="s">
        <v>210</v>
      </c>
      <c r="I104" s="25" t="s">
        <v>270</v>
      </c>
      <c r="J104" s="28">
        <v>3428365</v>
      </c>
      <c r="K104" s="39">
        <v>6.39</v>
      </c>
      <c r="L104" s="146" t="s">
        <v>106</v>
      </c>
      <c r="N104" s="119"/>
    </row>
    <row r="105" spans="1:14" s="17" customFormat="1" ht="15.75" customHeight="1" x14ac:dyDescent="0.2">
      <c r="A105" s="145">
        <v>42796</v>
      </c>
      <c r="B105" s="27" t="s">
        <v>61</v>
      </c>
      <c r="C105" s="27" t="s">
        <v>61</v>
      </c>
      <c r="D105" s="25" t="s">
        <v>251</v>
      </c>
      <c r="E105" s="25" t="s">
        <v>108</v>
      </c>
      <c r="F105" s="25" t="s">
        <v>113</v>
      </c>
      <c r="G105" s="25" t="str">
        <f>VLOOKUP(Repository_table[[#This Row],[Country of Destination]],$T$11:$U$45,2,)</f>
        <v>East Asia and Pacific</v>
      </c>
      <c r="H105" s="25" t="s">
        <v>114</v>
      </c>
      <c r="I105" s="25" t="s">
        <v>270</v>
      </c>
      <c r="J105" s="28">
        <v>3583966</v>
      </c>
      <c r="K105" s="39">
        <v>3.02</v>
      </c>
      <c r="L105" s="146" t="s">
        <v>106</v>
      </c>
      <c r="N105" s="119"/>
    </row>
    <row r="106" spans="1:14" s="17" customFormat="1" ht="15.75" customHeight="1" x14ac:dyDescent="0.2">
      <c r="A106" s="145">
        <v>42802</v>
      </c>
      <c r="B106" s="27" t="s">
        <v>61</v>
      </c>
      <c r="C106" s="27" t="s">
        <v>61</v>
      </c>
      <c r="D106" s="25" t="s">
        <v>329</v>
      </c>
      <c r="E106" s="25" t="s">
        <v>194</v>
      </c>
      <c r="F106" s="25" t="s">
        <v>76</v>
      </c>
      <c r="G106" s="25" t="str">
        <f>VLOOKUP(Repository_table[[#This Row],[Country of Destination]],$T$11:$U$45,2,)</f>
        <v>Latin America and the Caribbean</v>
      </c>
      <c r="H106" s="25" t="s">
        <v>162</v>
      </c>
      <c r="I106" s="25" t="s">
        <v>270</v>
      </c>
      <c r="J106" s="28">
        <v>3404694</v>
      </c>
      <c r="K106" s="39">
        <v>5.0999999999999996</v>
      </c>
      <c r="L106" s="146" t="s">
        <v>196</v>
      </c>
      <c r="N106" s="119"/>
    </row>
    <row r="107" spans="1:14" s="17" customFormat="1" ht="15.75" customHeight="1" x14ac:dyDescent="0.2">
      <c r="A107" s="145">
        <v>42803</v>
      </c>
      <c r="B107" s="27" t="s">
        <v>61</v>
      </c>
      <c r="C107" s="27" t="s">
        <v>61</v>
      </c>
      <c r="D107" s="25" t="s">
        <v>251</v>
      </c>
      <c r="E107" s="25" t="s">
        <v>108</v>
      </c>
      <c r="F107" s="25" t="s">
        <v>157</v>
      </c>
      <c r="G107" s="25" t="str">
        <f>VLOOKUP(Repository_table[[#This Row],[Country of Destination]],$T$11:$U$45,2,)</f>
        <v>Middle East and North Africa</v>
      </c>
      <c r="H107" s="25" t="s">
        <v>233</v>
      </c>
      <c r="I107" s="25" t="s">
        <v>270</v>
      </c>
      <c r="J107" s="28">
        <v>3358596</v>
      </c>
      <c r="K107" s="39">
        <v>3.02</v>
      </c>
      <c r="L107" s="146" t="s">
        <v>106</v>
      </c>
      <c r="N107" s="119"/>
    </row>
    <row r="108" spans="1:14" s="17" customFormat="1" ht="15.75" customHeight="1" x14ac:dyDescent="0.2">
      <c r="A108" s="145">
        <v>42806</v>
      </c>
      <c r="B108" s="27" t="s">
        <v>61</v>
      </c>
      <c r="C108" s="27" t="s">
        <v>61</v>
      </c>
      <c r="D108" s="25" t="s">
        <v>251</v>
      </c>
      <c r="E108" s="25" t="s">
        <v>108</v>
      </c>
      <c r="F108" s="25" t="s">
        <v>157</v>
      </c>
      <c r="G108" s="25" t="str">
        <f>VLOOKUP(Repository_table[[#This Row],[Country of Destination]],$T$11:$U$45,2,)</f>
        <v>Middle East and North Africa</v>
      </c>
      <c r="H108" s="25" t="s">
        <v>216</v>
      </c>
      <c r="I108" s="25" t="s">
        <v>270</v>
      </c>
      <c r="J108" s="28">
        <v>3296471</v>
      </c>
      <c r="K108" s="39">
        <v>5.51</v>
      </c>
      <c r="L108" s="146" t="s">
        <v>106</v>
      </c>
      <c r="N108" s="119"/>
    </row>
    <row r="109" spans="1:14" s="17" customFormat="1" ht="15.75" customHeight="1" x14ac:dyDescent="0.2">
      <c r="A109" s="145">
        <v>42809</v>
      </c>
      <c r="B109" s="27" t="s">
        <v>61</v>
      </c>
      <c r="C109" s="27" t="s">
        <v>61</v>
      </c>
      <c r="D109" s="25" t="s">
        <v>252</v>
      </c>
      <c r="E109" s="25" t="s">
        <v>108</v>
      </c>
      <c r="F109" s="25" t="s">
        <v>116</v>
      </c>
      <c r="G109" s="25" t="str">
        <f>VLOOKUP(Repository_table[[#This Row],[Country of Destination]],$T$11:$U$45,2,)</f>
        <v>South Asia</v>
      </c>
      <c r="H109" s="25" t="s">
        <v>223</v>
      </c>
      <c r="I109" s="25" t="s">
        <v>270</v>
      </c>
      <c r="J109" s="28">
        <v>3165927</v>
      </c>
      <c r="K109" s="39">
        <v>3.02</v>
      </c>
      <c r="L109" s="146" t="s">
        <v>106</v>
      </c>
      <c r="N109" s="119"/>
    </row>
    <row r="110" spans="1:14" s="17" customFormat="1" ht="15.75" customHeight="1" x14ac:dyDescent="0.2">
      <c r="A110" s="145">
        <v>42811</v>
      </c>
      <c r="B110" s="27" t="s">
        <v>61</v>
      </c>
      <c r="C110" s="27" t="s">
        <v>61</v>
      </c>
      <c r="D110" s="25" t="s">
        <v>329</v>
      </c>
      <c r="E110" s="25" t="s">
        <v>194</v>
      </c>
      <c r="F110" s="25" t="s">
        <v>113</v>
      </c>
      <c r="G110" s="25" t="str">
        <f>VLOOKUP(Repository_table[[#This Row],[Country of Destination]],$T$11:$U$45,2,)</f>
        <v>East Asia and Pacific</v>
      </c>
      <c r="H110" s="25" t="s">
        <v>203</v>
      </c>
      <c r="I110" s="25" t="s">
        <v>270</v>
      </c>
      <c r="J110" s="28">
        <v>3457554</v>
      </c>
      <c r="K110" s="39">
        <v>4.34</v>
      </c>
      <c r="L110" s="146" t="s">
        <v>196</v>
      </c>
      <c r="N110" s="119"/>
    </row>
    <row r="111" spans="1:14" s="17" customFormat="1" ht="15.75" customHeight="1" x14ac:dyDescent="0.2">
      <c r="A111" s="145">
        <v>42813</v>
      </c>
      <c r="B111" s="27" t="s">
        <v>61</v>
      </c>
      <c r="C111" s="27" t="s">
        <v>61</v>
      </c>
      <c r="D111" s="25" t="s">
        <v>329</v>
      </c>
      <c r="E111" s="25" t="s">
        <v>194</v>
      </c>
      <c r="F111" s="25" t="s">
        <v>109</v>
      </c>
      <c r="G111" s="25" t="str">
        <f>VLOOKUP(Repository_table[[#This Row],[Country of Destination]],$T$11:$U$45,2,)</f>
        <v>Europe and Central Asia</v>
      </c>
      <c r="H111" s="25" t="s">
        <v>110</v>
      </c>
      <c r="I111" s="25" t="s">
        <v>270</v>
      </c>
      <c r="J111" s="28">
        <v>3520905</v>
      </c>
      <c r="K111" s="39">
        <v>4.42</v>
      </c>
      <c r="L111" s="146" t="s">
        <v>70</v>
      </c>
      <c r="N111" s="119"/>
    </row>
    <row r="112" spans="1:14" s="17" customFormat="1" ht="15.75" customHeight="1" x14ac:dyDescent="0.2">
      <c r="A112" s="145">
        <v>42814</v>
      </c>
      <c r="B112" s="27" t="s">
        <v>61</v>
      </c>
      <c r="C112" s="27" t="s">
        <v>61</v>
      </c>
      <c r="D112" s="25" t="s">
        <v>329</v>
      </c>
      <c r="E112" s="25" t="s">
        <v>194</v>
      </c>
      <c r="F112" s="25" t="s">
        <v>185</v>
      </c>
      <c r="G112" s="25" t="str">
        <f>VLOOKUP(Repository_table[[#This Row],[Country of Destination]],$T$11:$U$45,2,)</f>
        <v>Latin America and the Caribbean</v>
      </c>
      <c r="H112" s="25" t="s">
        <v>360</v>
      </c>
      <c r="I112" s="25" t="s">
        <v>270</v>
      </c>
      <c r="J112" s="28">
        <v>2933786</v>
      </c>
      <c r="K112" s="39">
        <v>5.37</v>
      </c>
      <c r="L112" s="146" t="s">
        <v>70</v>
      </c>
      <c r="N112" s="119"/>
    </row>
    <row r="113" spans="1:14" s="17" customFormat="1" ht="15.75" customHeight="1" x14ac:dyDescent="0.2">
      <c r="A113" s="145">
        <v>42816</v>
      </c>
      <c r="B113" s="27" t="s">
        <v>61</v>
      </c>
      <c r="C113" s="27" t="s">
        <v>61</v>
      </c>
      <c r="D113" s="25" t="s">
        <v>252</v>
      </c>
      <c r="E113" s="25" t="s">
        <v>108</v>
      </c>
      <c r="F113" s="25" t="s">
        <v>332</v>
      </c>
      <c r="G113" s="25" t="str">
        <f>VLOOKUP(Repository_table[[#This Row],[Country of Destination]],$T$11:$U$45,2,)</f>
        <v>East Asia and Pacific</v>
      </c>
      <c r="H113" s="25" t="s">
        <v>295</v>
      </c>
      <c r="I113" s="25" t="s">
        <v>270</v>
      </c>
      <c r="J113" s="28">
        <v>3112643</v>
      </c>
      <c r="K113" s="39">
        <v>3.02</v>
      </c>
      <c r="L113" s="146" t="s">
        <v>106</v>
      </c>
      <c r="N113" s="119"/>
    </row>
    <row r="114" spans="1:14" s="17" customFormat="1" ht="15.75" customHeight="1" x14ac:dyDescent="0.2">
      <c r="A114" s="145">
        <v>42818</v>
      </c>
      <c r="B114" s="27" t="s">
        <v>61</v>
      </c>
      <c r="C114" s="27" t="s">
        <v>61</v>
      </c>
      <c r="D114" s="25" t="s">
        <v>329</v>
      </c>
      <c r="E114" s="25" t="s">
        <v>194</v>
      </c>
      <c r="F114" s="25" t="s">
        <v>76</v>
      </c>
      <c r="G114" s="25" t="str">
        <f>VLOOKUP(Repository_table[[#This Row],[Country of Destination]],$T$11:$U$45,2,)</f>
        <v>Latin America and the Caribbean</v>
      </c>
      <c r="H114" s="25" t="s">
        <v>173</v>
      </c>
      <c r="I114" s="25" t="s">
        <v>270</v>
      </c>
      <c r="J114" s="28">
        <v>3707229</v>
      </c>
      <c r="K114" s="39">
        <v>4.54</v>
      </c>
      <c r="L114" s="146" t="s">
        <v>196</v>
      </c>
      <c r="N114" s="119"/>
    </row>
    <row r="115" spans="1:14" s="17" customFormat="1" ht="15.75" customHeight="1" x14ac:dyDescent="0.2">
      <c r="A115" s="145">
        <v>42820</v>
      </c>
      <c r="B115" s="27" t="s">
        <v>61</v>
      </c>
      <c r="C115" s="27" t="s">
        <v>61</v>
      </c>
      <c r="D115" s="25" t="s">
        <v>251</v>
      </c>
      <c r="E115" s="25" t="s">
        <v>108</v>
      </c>
      <c r="F115" s="25" t="s">
        <v>76</v>
      </c>
      <c r="G115" s="25" t="str">
        <f>VLOOKUP(Repository_table[[#This Row],[Country of Destination]],$T$11:$U$45,2,)</f>
        <v>Latin America and the Caribbean</v>
      </c>
      <c r="H115" s="25" t="s">
        <v>86</v>
      </c>
      <c r="I115" s="25" t="s">
        <v>270</v>
      </c>
      <c r="J115" s="28">
        <v>3615896</v>
      </c>
      <c r="K115" s="39">
        <v>5.51</v>
      </c>
      <c r="L115" s="146" t="s">
        <v>106</v>
      </c>
      <c r="N115" s="119"/>
    </row>
    <row r="116" spans="1:14" s="17" customFormat="1" ht="15.75" customHeight="1" x14ac:dyDescent="0.2">
      <c r="A116" s="145">
        <v>42824</v>
      </c>
      <c r="B116" s="27" t="s">
        <v>61</v>
      </c>
      <c r="C116" s="27" t="s">
        <v>61</v>
      </c>
      <c r="D116" s="25" t="s">
        <v>252</v>
      </c>
      <c r="E116" s="25" t="s">
        <v>108</v>
      </c>
      <c r="F116" s="25" t="s">
        <v>225</v>
      </c>
      <c r="G116" s="25" t="str">
        <f>VLOOKUP(Repository_table[[#This Row],[Country of Destination]],$T$11:$U$45,2,)</f>
        <v>Middle East and North Africa</v>
      </c>
      <c r="H116" s="25" t="s">
        <v>336</v>
      </c>
      <c r="I116" s="25" t="s">
        <v>270</v>
      </c>
      <c r="J116" s="28">
        <v>3360169</v>
      </c>
      <c r="K116" s="39">
        <v>3.02</v>
      </c>
      <c r="L116" s="146" t="s">
        <v>106</v>
      </c>
      <c r="N116" s="119"/>
    </row>
    <row r="117" spans="1:14" s="17" customFormat="1" ht="15.75" customHeight="1" x14ac:dyDescent="0.2">
      <c r="A117" s="145">
        <v>42824</v>
      </c>
      <c r="B117" s="27" t="s">
        <v>61</v>
      </c>
      <c r="C117" s="27" t="s">
        <v>61</v>
      </c>
      <c r="D117" s="25" t="s">
        <v>251</v>
      </c>
      <c r="E117" s="25" t="s">
        <v>108</v>
      </c>
      <c r="F117" s="25" t="s">
        <v>112</v>
      </c>
      <c r="G117" s="25" t="str">
        <f>VLOOKUP(Repository_table[[#This Row],[Country of Destination]],$T$11:$U$45,2,)</f>
        <v>Latin America and the Caribbean</v>
      </c>
      <c r="H117" s="25" t="s">
        <v>115</v>
      </c>
      <c r="I117" s="25" t="s">
        <v>270</v>
      </c>
      <c r="J117" s="28">
        <v>2951103</v>
      </c>
      <c r="K117" s="39">
        <v>6.02</v>
      </c>
      <c r="L117" s="146" t="s">
        <v>106</v>
      </c>
      <c r="N117" s="119"/>
    </row>
    <row r="118" spans="1:14" s="17" customFormat="1" ht="15.75" customHeight="1" x14ac:dyDescent="0.2">
      <c r="A118" s="145">
        <v>42826</v>
      </c>
      <c r="B118" s="27" t="s">
        <v>61</v>
      </c>
      <c r="C118" s="27" t="s">
        <v>61</v>
      </c>
      <c r="D118" s="25" t="s">
        <v>329</v>
      </c>
      <c r="E118" s="25" t="s">
        <v>194</v>
      </c>
      <c r="F118" s="25" t="s">
        <v>178</v>
      </c>
      <c r="G118" s="25" t="str">
        <f>VLOOKUP(Repository_table[[#This Row],[Country of Destination]],$T$11:$U$45,2,)</f>
        <v>Latin America and the Caribbean</v>
      </c>
      <c r="H118" s="25" t="s">
        <v>118</v>
      </c>
      <c r="I118" s="25" t="s">
        <v>270</v>
      </c>
      <c r="J118" s="28">
        <v>3458399</v>
      </c>
      <c r="K118" s="39">
        <v>4.59</v>
      </c>
      <c r="L118" s="146" t="s">
        <v>70</v>
      </c>
      <c r="N118" s="119"/>
    </row>
    <row r="119" spans="1:14" s="17" customFormat="1" ht="15.75" customHeight="1" x14ac:dyDescent="0.2">
      <c r="A119" s="145">
        <v>42828</v>
      </c>
      <c r="B119" s="27" t="s">
        <v>61</v>
      </c>
      <c r="C119" s="27" t="s">
        <v>61</v>
      </c>
      <c r="D119" s="25" t="s">
        <v>329</v>
      </c>
      <c r="E119" s="25" t="s">
        <v>194</v>
      </c>
      <c r="F119" s="25" t="s">
        <v>225</v>
      </c>
      <c r="G119" s="25" t="str">
        <f>VLOOKUP(Repository_table[[#This Row],[Country of Destination]],$T$11:$U$45,2,)</f>
        <v>Middle East and North Africa</v>
      </c>
      <c r="H119" s="25" t="s">
        <v>294</v>
      </c>
      <c r="I119" s="25" t="s">
        <v>270</v>
      </c>
      <c r="J119" s="28">
        <v>3429143</v>
      </c>
      <c r="K119" s="39">
        <v>4.41</v>
      </c>
      <c r="L119" s="146" t="s">
        <v>70</v>
      </c>
      <c r="N119" s="119"/>
    </row>
    <row r="120" spans="1:14" s="17" customFormat="1" ht="15.75" customHeight="1" x14ac:dyDescent="0.2">
      <c r="A120" s="145">
        <v>42830</v>
      </c>
      <c r="B120" s="27" t="s">
        <v>61</v>
      </c>
      <c r="C120" s="27" t="s">
        <v>61</v>
      </c>
      <c r="D120" s="25" t="s">
        <v>252</v>
      </c>
      <c r="E120" s="25" t="s">
        <v>108</v>
      </c>
      <c r="F120" s="25" t="s">
        <v>330</v>
      </c>
      <c r="G120" s="25" t="str">
        <f>VLOOKUP(Repository_table[[#This Row],[Country of Destination]],$T$11:$U$45,2,)</f>
        <v>Middle East and North Africa</v>
      </c>
      <c r="H120" s="25" t="s">
        <v>316</v>
      </c>
      <c r="I120" s="25" t="s">
        <v>270</v>
      </c>
      <c r="J120" s="28">
        <v>3346529</v>
      </c>
      <c r="K120" s="39">
        <v>3.65</v>
      </c>
      <c r="L120" s="146"/>
      <c r="N120" s="119"/>
    </row>
    <row r="121" spans="1:14" s="17" customFormat="1" ht="15.75" customHeight="1" x14ac:dyDescent="0.2">
      <c r="A121" s="145">
        <v>42832</v>
      </c>
      <c r="B121" s="27" t="s">
        <v>61</v>
      </c>
      <c r="C121" s="27" t="s">
        <v>61</v>
      </c>
      <c r="D121" s="25" t="s">
        <v>329</v>
      </c>
      <c r="E121" s="25" t="s">
        <v>194</v>
      </c>
      <c r="F121" s="25" t="s">
        <v>76</v>
      </c>
      <c r="G121" s="25" t="str">
        <f>VLOOKUP(Repository_table[[#This Row],[Country of Destination]],$T$11:$U$45,2,)</f>
        <v>Latin America and the Caribbean</v>
      </c>
      <c r="H121" s="25" t="s">
        <v>169</v>
      </c>
      <c r="I121" s="25" t="s">
        <v>270</v>
      </c>
      <c r="J121" s="28">
        <v>3536643</v>
      </c>
      <c r="K121" s="39">
        <v>4.4000000000000004</v>
      </c>
      <c r="L121" s="146" t="s">
        <v>70</v>
      </c>
      <c r="N121" s="119"/>
    </row>
    <row r="122" spans="1:14" s="17" customFormat="1" ht="15.75" customHeight="1" x14ac:dyDescent="0.2">
      <c r="A122" s="145">
        <v>42833</v>
      </c>
      <c r="B122" s="27" t="s">
        <v>61</v>
      </c>
      <c r="C122" s="27" t="s">
        <v>61</v>
      </c>
      <c r="D122" s="25" t="s">
        <v>329</v>
      </c>
      <c r="E122" s="25" t="s">
        <v>194</v>
      </c>
      <c r="F122" s="25" t="s">
        <v>76</v>
      </c>
      <c r="G122" s="25" t="str">
        <f>VLOOKUP(Repository_table[[#This Row],[Country of Destination]],$T$11:$U$45,2,)</f>
        <v>Latin America and the Caribbean</v>
      </c>
      <c r="H122" s="25" t="s">
        <v>158</v>
      </c>
      <c r="I122" s="25" t="s">
        <v>270</v>
      </c>
      <c r="J122" s="28">
        <v>3688816</v>
      </c>
      <c r="K122" s="39">
        <v>4.78</v>
      </c>
      <c r="L122" s="146" t="s">
        <v>70</v>
      </c>
      <c r="N122" s="119"/>
    </row>
    <row r="123" spans="1:14" s="17" customFormat="1" ht="15.75" customHeight="1" x14ac:dyDescent="0.2">
      <c r="A123" s="145">
        <v>42835</v>
      </c>
      <c r="B123" s="27" t="s">
        <v>61</v>
      </c>
      <c r="C123" s="27" t="s">
        <v>61</v>
      </c>
      <c r="D123" s="25" t="s">
        <v>251</v>
      </c>
      <c r="E123" s="25" t="s">
        <v>108</v>
      </c>
      <c r="F123" s="25" t="s">
        <v>112</v>
      </c>
      <c r="G123" s="25" t="str">
        <f>VLOOKUP(Repository_table[[#This Row],[Country of Destination]],$T$11:$U$45,2,)</f>
        <v>Latin America and the Caribbean</v>
      </c>
      <c r="H123" s="25" t="s">
        <v>187</v>
      </c>
      <c r="I123" s="25" t="s">
        <v>270</v>
      </c>
      <c r="J123" s="28">
        <v>2951959</v>
      </c>
      <c r="K123" s="39">
        <v>6.14</v>
      </c>
      <c r="L123" s="146" t="s">
        <v>106</v>
      </c>
      <c r="N123" s="119"/>
    </row>
    <row r="124" spans="1:14" s="17" customFormat="1" ht="15.75" customHeight="1" x14ac:dyDescent="0.2">
      <c r="A124" s="145">
        <v>42837</v>
      </c>
      <c r="B124" s="27" t="s">
        <v>61</v>
      </c>
      <c r="C124" s="27" t="s">
        <v>61</v>
      </c>
      <c r="D124" s="25" t="s">
        <v>251</v>
      </c>
      <c r="E124" s="25" t="s">
        <v>108</v>
      </c>
      <c r="F124" s="25" t="s">
        <v>76</v>
      </c>
      <c r="G124" s="25" t="str">
        <f>VLOOKUP(Repository_table[[#This Row],[Country of Destination]],$T$11:$U$45,2,)</f>
        <v>Latin America and the Caribbean</v>
      </c>
      <c r="H124" s="25" t="s">
        <v>359</v>
      </c>
      <c r="I124" s="25" t="s">
        <v>270</v>
      </c>
      <c r="J124" s="28">
        <v>3051293</v>
      </c>
      <c r="K124" s="39">
        <v>3.65</v>
      </c>
      <c r="L124" s="146"/>
      <c r="N124" s="119"/>
    </row>
    <row r="125" spans="1:14" s="17" customFormat="1" ht="15.75" customHeight="1" x14ac:dyDescent="0.2">
      <c r="A125" s="145">
        <v>42839</v>
      </c>
      <c r="B125" s="27" t="s">
        <v>61</v>
      </c>
      <c r="C125" s="27" t="s">
        <v>61</v>
      </c>
      <c r="D125" s="25" t="s">
        <v>252</v>
      </c>
      <c r="E125" s="25" t="s">
        <v>108</v>
      </c>
      <c r="F125" s="25" t="s">
        <v>81</v>
      </c>
      <c r="G125" s="25" t="str">
        <f>VLOOKUP(Repository_table[[#This Row],[Country of Destination]],$T$11:$U$45,2,)</f>
        <v>East Asia and Pacific</v>
      </c>
      <c r="H125" s="25" t="s">
        <v>173</v>
      </c>
      <c r="I125" s="25" t="s">
        <v>270</v>
      </c>
      <c r="J125" s="28">
        <v>3681272</v>
      </c>
      <c r="K125" s="39">
        <v>6.65</v>
      </c>
      <c r="L125" s="146" t="s">
        <v>106</v>
      </c>
      <c r="N125" s="119"/>
    </row>
    <row r="126" spans="1:14" s="17" customFormat="1" ht="15.75" customHeight="1" x14ac:dyDescent="0.2">
      <c r="A126" s="145">
        <v>42841</v>
      </c>
      <c r="B126" s="27" t="s">
        <v>61</v>
      </c>
      <c r="C126" s="27" t="s">
        <v>61</v>
      </c>
      <c r="D126" s="25" t="s">
        <v>329</v>
      </c>
      <c r="E126" s="25" t="s">
        <v>194</v>
      </c>
      <c r="F126" s="25" t="s">
        <v>178</v>
      </c>
      <c r="G126" s="25" t="str">
        <f>VLOOKUP(Repository_table[[#This Row],[Country of Destination]],$T$11:$U$45,2,)</f>
        <v>Latin America and the Caribbean</v>
      </c>
      <c r="H126" s="25" t="s">
        <v>162</v>
      </c>
      <c r="I126" s="25" t="s">
        <v>270</v>
      </c>
      <c r="J126" s="28">
        <v>3405702</v>
      </c>
      <c r="K126" s="39">
        <v>5.07</v>
      </c>
      <c r="L126" s="146" t="s">
        <v>70</v>
      </c>
      <c r="N126" s="119"/>
    </row>
    <row r="127" spans="1:14" s="17" customFormat="1" ht="15.75" customHeight="1" x14ac:dyDescent="0.2">
      <c r="A127" s="145">
        <v>42842</v>
      </c>
      <c r="B127" s="27" t="s">
        <v>61</v>
      </c>
      <c r="C127" s="27" t="s">
        <v>61</v>
      </c>
      <c r="D127" s="25" t="s">
        <v>252</v>
      </c>
      <c r="E127" s="25" t="s">
        <v>108</v>
      </c>
      <c r="F127" s="25" t="s">
        <v>81</v>
      </c>
      <c r="G127" s="25" t="str">
        <f>VLOOKUP(Repository_table[[#This Row],[Country of Destination]],$T$11:$U$45,2,)</f>
        <v>East Asia and Pacific</v>
      </c>
      <c r="H127" s="25" t="s">
        <v>80</v>
      </c>
      <c r="I127" s="25" t="s">
        <v>270</v>
      </c>
      <c r="J127" s="28">
        <v>3717192</v>
      </c>
      <c r="K127" s="39">
        <v>6.65</v>
      </c>
      <c r="L127" s="146" t="s">
        <v>106</v>
      </c>
      <c r="N127" s="119"/>
    </row>
    <row r="128" spans="1:14" s="17" customFormat="1" ht="15.75" customHeight="1" x14ac:dyDescent="0.2">
      <c r="A128" s="145">
        <v>42844</v>
      </c>
      <c r="B128" s="27" t="s">
        <v>61</v>
      </c>
      <c r="C128" s="27" t="s">
        <v>61</v>
      </c>
      <c r="D128" s="25" t="s">
        <v>252</v>
      </c>
      <c r="E128" s="25" t="s">
        <v>108</v>
      </c>
      <c r="F128" s="25" t="s">
        <v>225</v>
      </c>
      <c r="G128" s="25" t="str">
        <f>VLOOKUP(Repository_table[[#This Row],[Country of Destination]],$T$11:$U$45,2,)</f>
        <v>Middle East and North Africa</v>
      </c>
      <c r="H128" s="25" t="s">
        <v>358</v>
      </c>
      <c r="I128" s="25" t="s">
        <v>270</v>
      </c>
      <c r="J128" s="28">
        <v>3354958</v>
      </c>
      <c r="K128" s="39">
        <v>3.65</v>
      </c>
      <c r="L128" s="146"/>
      <c r="N128" s="119"/>
    </row>
    <row r="129" spans="1:14" s="17" customFormat="1" ht="15.75" customHeight="1" x14ac:dyDescent="0.2">
      <c r="A129" s="145">
        <v>42845</v>
      </c>
      <c r="B129" s="27" t="s">
        <v>61</v>
      </c>
      <c r="C129" s="27" t="s">
        <v>61</v>
      </c>
      <c r="D129" s="25" t="s">
        <v>251</v>
      </c>
      <c r="E129" s="25" t="s">
        <v>108</v>
      </c>
      <c r="F129" s="25" t="s">
        <v>113</v>
      </c>
      <c r="G129" s="25" t="str">
        <f>VLOOKUP(Repository_table[[#This Row],[Country of Destination]],$T$11:$U$45,2,)</f>
        <v>East Asia and Pacific</v>
      </c>
      <c r="H129" s="25" t="s">
        <v>117</v>
      </c>
      <c r="I129" s="25" t="s">
        <v>270</v>
      </c>
      <c r="J129" s="28">
        <v>3295098</v>
      </c>
      <c r="K129" s="39">
        <v>6.14</v>
      </c>
      <c r="L129" s="146" t="s">
        <v>106</v>
      </c>
      <c r="N129" s="119"/>
    </row>
    <row r="130" spans="1:14" s="17" customFormat="1" ht="15.75" customHeight="1" x14ac:dyDescent="0.2">
      <c r="A130" s="145">
        <v>42849</v>
      </c>
      <c r="B130" s="27" t="s">
        <v>61</v>
      </c>
      <c r="C130" s="27" t="s">
        <v>61</v>
      </c>
      <c r="D130" s="25" t="s">
        <v>329</v>
      </c>
      <c r="E130" s="25" t="s">
        <v>194</v>
      </c>
      <c r="F130" s="25" t="s">
        <v>178</v>
      </c>
      <c r="G130" s="25" t="str">
        <f>VLOOKUP(Repository_table[[#This Row],[Country of Destination]],$T$11:$U$45,2,)</f>
        <v>Latin America and the Caribbean</v>
      </c>
      <c r="H130" s="25" t="s">
        <v>110</v>
      </c>
      <c r="I130" s="25" t="s">
        <v>270</v>
      </c>
      <c r="J130" s="28">
        <v>3270929</v>
      </c>
      <c r="K130" s="39">
        <v>4.22</v>
      </c>
      <c r="L130" s="146" t="s">
        <v>70</v>
      </c>
      <c r="N130" s="119"/>
    </row>
    <row r="131" spans="1:14" s="17" customFormat="1" ht="15.75" customHeight="1" x14ac:dyDescent="0.2">
      <c r="A131" s="145">
        <v>42851</v>
      </c>
      <c r="B131" s="27" t="s">
        <v>61</v>
      </c>
      <c r="C131" s="27" t="s">
        <v>61</v>
      </c>
      <c r="D131" s="25" t="s">
        <v>251</v>
      </c>
      <c r="E131" s="25" t="s">
        <v>108</v>
      </c>
      <c r="F131" s="25" t="s">
        <v>76</v>
      </c>
      <c r="G131" s="25" t="str">
        <f>VLOOKUP(Repository_table[[#This Row],[Country of Destination]],$T$11:$U$45,2,)</f>
        <v>Latin America and the Caribbean</v>
      </c>
      <c r="H131" s="25" t="s">
        <v>346</v>
      </c>
      <c r="I131" s="25" t="s">
        <v>270</v>
      </c>
      <c r="J131" s="28">
        <v>3453613</v>
      </c>
      <c r="K131" s="39">
        <v>3.65</v>
      </c>
      <c r="L131" s="146"/>
      <c r="N131" s="119"/>
    </row>
    <row r="132" spans="1:14" s="17" customFormat="1" ht="15.75" customHeight="1" x14ac:dyDescent="0.2">
      <c r="A132" s="145">
        <v>42855</v>
      </c>
      <c r="B132" s="27" t="s">
        <v>61</v>
      </c>
      <c r="C132" s="27" t="s">
        <v>61</v>
      </c>
      <c r="D132" s="25" t="s">
        <v>251</v>
      </c>
      <c r="E132" s="25" t="s">
        <v>108</v>
      </c>
      <c r="F132" s="25" t="s">
        <v>112</v>
      </c>
      <c r="G132" s="25" t="str">
        <f>VLOOKUP(Repository_table[[#This Row],[Country of Destination]],$T$11:$U$45,2,)</f>
        <v>Latin America and the Caribbean</v>
      </c>
      <c r="H132" s="25" t="s">
        <v>195</v>
      </c>
      <c r="I132" s="25" t="s">
        <v>270</v>
      </c>
      <c r="J132" s="28">
        <v>2942301</v>
      </c>
      <c r="K132" s="39">
        <v>6.65</v>
      </c>
      <c r="L132" s="146" t="s">
        <v>106</v>
      </c>
      <c r="N132" s="119"/>
    </row>
    <row r="133" spans="1:14" s="17" customFormat="1" ht="15.75" customHeight="1" x14ac:dyDescent="0.2">
      <c r="A133" s="145">
        <v>42856</v>
      </c>
      <c r="B133" s="27" t="s">
        <v>61</v>
      </c>
      <c r="C133" s="27" t="s">
        <v>61</v>
      </c>
      <c r="D133" s="25" t="s">
        <v>329</v>
      </c>
      <c r="E133" s="25" t="s">
        <v>194</v>
      </c>
      <c r="F133" s="25" t="s">
        <v>177</v>
      </c>
      <c r="G133" s="25" t="str">
        <f>VLOOKUP(Repository_table[[#This Row],[Country of Destination]],$T$11:$U$45,2,)</f>
        <v>Latin America and the Caribbean</v>
      </c>
      <c r="H133" s="25" t="s">
        <v>158</v>
      </c>
      <c r="I133" s="25" t="s">
        <v>270</v>
      </c>
      <c r="J133" s="28">
        <v>3675755</v>
      </c>
      <c r="K133" s="39">
        <v>4.45</v>
      </c>
      <c r="L133" s="146" t="s">
        <v>70</v>
      </c>
      <c r="N133" s="119"/>
    </row>
    <row r="134" spans="1:14" s="17" customFormat="1" ht="15.75" customHeight="1" x14ac:dyDescent="0.2">
      <c r="A134" s="145">
        <v>42858</v>
      </c>
      <c r="B134" s="27" t="s">
        <v>61</v>
      </c>
      <c r="C134" s="27" t="s">
        <v>61</v>
      </c>
      <c r="D134" s="25" t="s">
        <v>252</v>
      </c>
      <c r="E134" s="25" t="s">
        <v>108</v>
      </c>
      <c r="F134" s="25" t="s">
        <v>330</v>
      </c>
      <c r="G134" s="25" t="str">
        <f>VLOOKUP(Repository_table[[#This Row],[Country of Destination]],$T$11:$U$45,2,)</f>
        <v>Middle East and North Africa</v>
      </c>
      <c r="H134" s="25" t="s">
        <v>123</v>
      </c>
      <c r="I134" s="25" t="s">
        <v>270</v>
      </c>
      <c r="J134" s="28">
        <v>3068919</v>
      </c>
      <c r="K134" s="39">
        <v>3.61</v>
      </c>
      <c r="L134" s="146" t="s">
        <v>106</v>
      </c>
      <c r="N134" s="119"/>
    </row>
    <row r="135" spans="1:14" s="17" customFormat="1" ht="15.75" customHeight="1" x14ac:dyDescent="0.2">
      <c r="A135" s="145">
        <v>42859</v>
      </c>
      <c r="B135" s="27" t="s">
        <v>61</v>
      </c>
      <c r="C135" s="27" t="s">
        <v>61</v>
      </c>
      <c r="D135" s="25" t="s">
        <v>251</v>
      </c>
      <c r="E135" s="25" t="s">
        <v>108</v>
      </c>
      <c r="F135" s="25" t="s">
        <v>76</v>
      </c>
      <c r="G135" s="25" t="str">
        <f>VLOOKUP(Repository_table[[#This Row],[Country of Destination]],$T$11:$U$45,2,)</f>
        <v>Latin America and the Caribbean</v>
      </c>
      <c r="H135" s="25" t="s">
        <v>206</v>
      </c>
      <c r="I135" s="25" t="s">
        <v>270</v>
      </c>
      <c r="J135" s="28">
        <v>3517461</v>
      </c>
      <c r="K135" s="39">
        <v>6.1</v>
      </c>
      <c r="L135" s="146" t="s">
        <v>106</v>
      </c>
      <c r="N135" s="119"/>
    </row>
    <row r="136" spans="1:14" s="17" customFormat="1" ht="15.75" customHeight="1" x14ac:dyDescent="0.2">
      <c r="A136" s="145">
        <v>42861</v>
      </c>
      <c r="B136" s="27" t="s">
        <v>61</v>
      </c>
      <c r="C136" s="27" t="s">
        <v>61</v>
      </c>
      <c r="D136" s="25" t="s">
        <v>329</v>
      </c>
      <c r="E136" s="25" t="s">
        <v>194</v>
      </c>
      <c r="F136" s="25" t="s">
        <v>72</v>
      </c>
      <c r="G136" s="25" t="str">
        <f>VLOOKUP(Repository_table[[#This Row],[Country of Destination]],$T$11:$U$45,2,)</f>
        <v>East Asia and Pacific</v>
      </c>
      <c r="H136" s="25" t="s">
        <v>169</v>
      </c>
      <c r="I136" s="25" t="s">
        <v>270</v>
      </c>
      <c r="J136" s="28">
        <v>3514070</v>
      </c>
      <c r="K136" s="39">
        <v>4.4400000000000004</v>
      </c>
      <c r="L136" s="146" t="s">
        <v>70</v>
      </c>
      <c r="N136" s="119"/>
    </row>
    <row r="137" spans="1:14" s="17" customFormat="1" ht="15.75" customHeight="1" x14ac:dyDescent="0.2">
      <c r="A137" s="145">
        <v>42863</v>
      </c>
      <c r="B137" s="27" t="s">
        <v>61</v>
      </c>
      <c r="C137" s="27" t="s">
        <v>61</v>
      </c>
      <c r="D137" s="25" t="s">
        <v>329</v>
      </c>
      <c r="E137" s="25" t="s">
        <v>194</v>
      </c>
      <c r="F137" s="25" t="s">
        <v>368</v>
      </c>
      <c r="G137" s="25" t="str">
        <f>VLOOKUP(Repository_table[[#This Row],[Country of Destination]],$T$11:$U$45,2,)</f>
        <v>East Asia and Pacific</v>
      </c>
      <c r="H137" s="25" t="s">
        <v>239</v>
      </c>
      <c r="I137" s="25" t="s">
        <v>270</v>
      </c>
      <c r="J137" s="28">
        <v>2948906</v>
      </c>
      <c r="K137" s="39">
        <v>4.26</v>
      </c>
      <c r="L137" s="146" t="s">
        <v>70</v>
      </c>
      <c r="N137" s="119"/>
    </row>
    <row r="138" spans="1:14" s="17" customFormat="1" ht="15.75" customHeight="1" x14ac:dyDescent="0.2">
      <c r="A138" s="145">
        <v>42864</v>
      </c>
      <c r="B138" s="27" t="s">
        <v>61</v>
      </c>
      <c r="C138" s="27" t="s">
        <v>61</v>
      </c>
      <c r="D138" s="25" t="s">
        <v>252</v>
      </c>
      <c r="E138" s="25" t="s">
        <v>108</v>
      </c>
      <c r="F138" s="25" t="s">
        <v>330</v>
      </c>
      <c r="G138" s="25" t="str">
        <f>VLOOKUP(Repository_table[[#This Row],[Country of Destination]],$T$11:$U$45,2,)</f>
        <v>Middle East and North Africa</v>
      </c>
      <c r="H138" s="25" t="s">
        <v>314</v>
      </c>
      <c r="I138" s="25" t="s">
        <v>270</v>
      </c>
      <c r="J138" s="28">
        <v>3577489</v>
      </c>
      <c r="K138" s="39">
        <v>3.61</v>
      </c>
      <c r="L138" s="146" t="s">
        <v>106</v>
      </c>
      <c r="N138" s="119"/>
    </row>
    <row r="139" spans="1:14" s="17" customFormat="1" ht="15.75" customHeight="1" x14ac:dyDescent="0.2">
      <c r="A139" s="145">
        <v>42867</v>
      </c>
      <c r="B139" s="27" t="s">
        <v>61</v>
      </c>
      <c r="C139" s="27" t="s">
        <v>61</v>
      </c>
      <c r="D139" s="25" t="s">
        <v>329</v>
      </c>
      <c r="E139" s="25" t="s">
        <v>194</v>
      </c>
      <c r="F139" s="25" t="s">
        <v>113</v>
      </c>
      <c r="G139" s="25" t="str">
        <f>VLOOKUP(Repository_table[[#This Row],[Country of Destination]],$T$11:$U$45,2,)</f>
        <v>East Asia and Pacific</v>
      </c>
      <c r="H139" s="25" t="s">
        <v>341</v>
      </c>
      <c r="I139" s="25" t="s">
        <v>270</v>
      </c>
      <c r="J139" s="28">
        <v>3276115</v>
      </c>
      <c r="K139" s="39">
        <v>4.63</v>
      </c>
      <c r="L139" s="146" t="s">
        <v>70</v>
      </c>
      <c r="N139" s="119"/>
    </row>
    <row r="140" spans="1:14" s="17" customFormat="1" ht="15.75" customHeight="1" x14ac:dyDescent="0.2">
      <c r="A140" s="145">
        <v>42869</v>
      </c>
      <c r="B140" s="27" t="s">
        <v>61</v>
      </c>
      <c r="C140" s="27" t="s">
        <v>61</v>
      </c>
      <c r="D140" s="25" t="s">
        <v>329</v>
      </c>
      <c r="E140" s="25" t="s">
        <v>194</v>
      </c>
      <c r="F140" s="25" t="s">
        <v>113</v>
      </c>
      <c r="G140" s="25" t="str">
        <f>VLOOKUP(Repository_table[[#This Row],[Country of Destination]],$T$11:$U$45,2,)</f>
        <v>East Asia and Pacific</v>
      </c>
      <c r="H140" s="25" t="s">
        <v>357</v>
      </c>
      <c r="I140" s="25" t="s">
        <v>270</v>
      </c>
      <c r="J140" s="28">
        <v>3541646</v>
      </c>
      <c r="K140" s="39">
        <v>4.74</v>
      </c>
      <c r="L140" s="146" t="s">
        <v>70</v>
      </c>
      <c r="N140" s="119"/>
    </row>
    <row r="141" spans="1:14" s="17" customFormat="1" ht="15.75" customHeight="1" x14ac:dyDescent="0.2">
      <c r="A141" s="145">
        <v>42871</v>
      </c>
      <c r="B141" s="27" t="s">
        <v>61</v>
      </c>
      <c r="C141" s="27" t="s">
        <v>61</v>
      </c>
      <c r="D141" s="25" t="s">
        <v>251</v>
      </c>
      <c r="E141" s="25" t="s">
        <v>108</v>
      </c>
      <c r="F141" s="25" t="s">
        <v>76</v>
      </c>
      <c r="G141" s="25" t="str">
        <f>VLOOKUP(Repository_table[[#This Row],[Country of Destination]],$T$11:$U$45,2,)</f>
        <v>Latin America and the Caribbean</v>
      </c>
      <c r="H141" s="25" t="s">
        <v>189</v>
      </c>
      <c r="I141" s="25" t="s">
        <v>270</v>
      </c>
      <c r="J141" s="28">
        <v>3290410</v>
      </c>
      <c r="K141" s="39">
        <v>3.61</v>
      </c>
      <c r="L141" s="146" t="s">
        <v>106</v>
      </c>
      <c r="N141" s="119"/>
    </row>
    <row r="142" spans="1:14" s="17" customFormat="1" ht="15.75" customHeight="1" x14ac:dyDescent="0.2">
      <c r="A142" s="145">
        <v>42872</v>
      </c>
      <c r="B142" s="27" t="s">
        <v>61</v>
      </c>
      <c r="C142" s="27" t="s">
        <v>61</v>
      </c>
      <c r="D142" s="25" t="s">
        <v>329</v>
      </c>
      <c r="E142" s="25" t="s">
        <v>194</v>
      </c>
      <c r="F142" s="25" t="s">
        <v>330</v>
      </c>
      <c r="G142" s="25" t="str">
        <f>VLOOKUP(Repository_table[[#This Row],[Country of Destination]],$T$11:$U$45,2,)</f>
        <v>Middle East and North Africa</v>
      </c>
      <c r="H142" s="25" t="s">
        <v>274</v>
      </c>
      <c r="I142" s="25" t="s">
        <v>270</v>
      </c>
      <c r="J142" s="28">
        <v>3415177</v>
      </c>
      <c r="K142" s="39">
        <v>4</v>
      </c>
      <c r="L142" s="146" t="s">
        <v>70</v>
      </c>
      <c r="N142" s="119"/>
    </row>
    <row r="143" spans="1:14" s="17" customFormat="1" ht="15.75" customHeight="1" x14ac:dyDescent="0.2">
      <c r="A143" s="145">
        <v>42874</v>
      </c>
      <c r="B143" s="27" t="s">
        <v>61</v>
      </c>
      <c r="C143" s="27" t="s">
        <v>61</v>
      </c>
      <c r="D143" s="25" t="s">
        <v>329</v>
      </c>
      <c r="E143" s="25" t="s">
        <v>194</v>
      </c>
      <c r="F143" s="25" t="s">
        <v>178</v>
      </c>
      <c r="G143" s="25" t="str">
        <f>VLOOKUP(Repository_table[[#This Row],[Country of Destination]],$T$11:$U$45,2,)</f>
        <v>Latin America and the Caribbean</v>
      </c>
      <c r="H143" s="25" t="s">
        <v>118</v>
      </c>
      <c r="I143" s="25" t="s">
        <v>270</v>
      </c>
      <c r="J143" s="28">
        <v>3191690</v>
      </c>
      <c r="K143" s="39">
        <v>4.59</v>
      </c>
      <c r="L143" s="146" t="s">
        <v>70</v>
      </c>
      <c r="N143" s="119"/>
    </row>
    <row r="144" spans="1:14" s="17" customFormat="1" ht="15.75" customHeight="1" x14ac:dyDescent="0.2">
      <c r="A144" s="145">
        <v>42876</v>
      </c>
      <c r="B144" s="27" t="s">
        <v>61</v>
      </c>
      <c r="C144" s="27" t="s">
        <v>61</v>
      </c>
      <c r="D144" s="25" t="s">
        <v>252</v>
      </c>
      <c r="E144" s="25" t="s">
        <v>108</v>
      </c>
      <c r="F144" s="25" t="s">
        <v>204</v>
      </c>
      <c r="G144" s="25" t="str">
        <f>VLOOKUP(Repository_table[[#This Row],[Country of Destination]],$T$11:$U$45,2,)</f>
        <v>Europe and Central Asia</v>
      </c>
      <c r="H144" s="25" t="s">
        <v>356</v>
      </c>
      <c r="I144" s="25" t="s">
        <v>270</v>
      </c>
      <c r="J144" s="28">
        <v>3041576</v>
      </c>
      <c r="K144" s="39">
        <v>6.1</v>
      </c>
      <c r="L144" s="146" t="s">
        <v>106</v>
      </c>
      <c r="N144" s="119"/>
    </row>
    <row r="145" spans="1:14" s="17" customFormat="1" ht="15.75" customHeight="1" x14ac:dyDescent="0.2">
      <c r="A145" s="145">
        <v>42877</v>
      </c>
      <c r="B145" s="27" t="s">
        <v>61</v>
      </c>
      <c r="C145" s="27" t="s">
        <v>61</v>
      </c>
      <c r="D145" s="25" t="s">
        <v>329</v>
      </c>
      <c r="E145" s="25" t="s">
        <v>194</v>
      </c>
      <c r="F145" s="25" t="s">
        <v>286</v>
      </c>
      <c r="G145" s="25" t="str">
        <f>VLOOKUP(Repository_table[[#This Row],[Country of Destination]],$T$11:$U$45,2,)</f>
        <v>Europe and Central Asia</v>
      </c>
      <c r="H145" s="25" t="s">
        <v>203</v>
      </c>
      <c r="I145" s="25" t="s">
        <v>270</v>
      </c>
      <c r="J145" s="28">
        <v>3439976</v>
      </c>
      <c r="K145" s="39">
        <v>4.0999999999999996</v>
      </c>
      <c r="L145" s="146" t="s">
        <v>70</v>
      </c>
      <c r="N145" s="119"/>
    </row>
    <row r="146" spans="1:14" s="17" customFormat="1" ht="15.75" customHeight="1" x14ac:dyDescent="0.2">
      <c r="A146" s="145">
        <v>42880</v>
      </c>
      <c r="B146" s="27" t="s">
        <v>61</v>
      </c>
      <c r="C146" s="27" t="s">
        <v>61</v>
      </c>
      <c r="D146" s="25" t="s">
        <v>251</v>
      </c>
      <c r="E146" s="25" t="s">
        <v>108</v>
      </c>
      <c r="F146" s="25" t="s">
        <v>157</v>
      </c>
      <c r="G146" s="25" t="str">
        <f>VLOOKUP(Repository_table[[#This Row],[Country of Destination]],$T$11:$U$45,2,)</f>
        <v>Middle East and North Africa</v>
      </c>
      <c r="H146" s="25" t="s">
        <v>233</v>
      </c>
      <c r="I146" s="25" t="s">
        <v>270</v>
      </c>
      <c r="J146" s="28">
        <v>3452867</v>
      </c>
      <c r="K146" s="39">
        <v>3.61</v>
      </c>
      <c r="L146" s="146" t="s">
        <v>106</v>
      </c>
      <c r="N146" s="119"/>
    </row>
    <row r="147" spans="1:14" s="17" customFormat="1" ht="15.75" customHeight="1" x14ac:dyDescent="0.2">
      <c r="A147" s="145">
        <v>42881</v>
      </c>
      <c r="B147" s="27" t="s">
        <v>61</v>
      </c>
      <c r="C147" s="27" t="s">
        <v>61</v>
      </c>
      <c r="D147" s="25" t="s">
        <v>329</v>
      </c>
      <c r="E147" s="25" t="s">
        <v>194</v>
      </c>
      <c r="F147" s="25" t="s">
        <v>225</v>
      </c>
      <c r="G147" s="25" t="str">
        <f>VLOOKUP(Repository_table[[#This Row],[Country of Destination]],$T$11:$U$45,2,)</f>
        <v>Middle East and North Africa</v>
      </c>
      <c r="H147" s="25" t="s">
        <v>162</v>
      </c>
      <c r="I147" s="25" t="s">
        <v>270</v>
      </c>
      <c r="J147" s="28">
        <v>3280948</v>
      </c>
      <c r="K147" s="39">
        <v>4.58</v>
      </c>
      <c r="L147" s="146" t="s">
        <v>70</v>
      </c>
      <c r="N147" s="119"/>
    </row>
    <row r="148" spans="1:14" s="17" customFormat="1" ht="15.75" customHeight="1" x14ac:dyDescent="0.2">
      <c r="A148" s="145">
        <v>42883</v>
      </c>
      <c r="B148" s="27" t="s">
        <v>61</v>
      </c>
      <c r="C148" s="27" t="s">
        <v>61</v>
      </c>
      <c r="D148" s="25" t="s">
        <v>252</v>
      </c>
      <c r="E148" s="25" t="s">
        <v>108</v>
      </c>
      <c r="F148" s="25" t="s">
        <v>81</v>
      </c>
      <c r="G148" s="25" t="str">
        <f>VLOOKUP(Repository_table[[#This Row],[Country of Destination]],$T$11:$U$45,2,)</f>
        <v>East Asia and Pacific</v>
      </c>
      <c r="H148" s="25" t="s">
        <v>158</v>
      </c>
      <c r="I148" s="25" t="s">
        <v>270</v>
      </c>
      <c r="J148" s="28">
        <v>3667107</v>
      </c>
      <c r="K148" s="39">
        <v>6.61</v>
      </c>
      <c r="L148" s="146" t="s">
        <v>106</v>
      </c>
      <c r="N148" s="119"/>
    </row>
    <row r="149" spans="1:14" s="17" customFormat="1" ht="15.75" customHeight="1" x14ac:dyDescent="0.2">
      <c r="A149" s="145">
        <v>42884</v>
      </c>
      <c r="B149" s="27" t="s">
        <v>61</v>
      </c>
      <c r="C149" s="27" t="s">
        <v>61</v>
      </c>
      <c r="D149" s="25" t="s">
        <v>251</v>
      </c>
      <c r="E149" s="25" t="s">
        <v>108</v>
      </c>
      <c r="F149" s="25" t="s">
        <v>76</v>
      </c>
      <c r="G149" s="25" t="str">
        <f>VLOOKUP(Repository_table[[#This Row],[Country of Destination]],$T$11:$U$45,2,)</f>
        <v>Latin America and the Caribbean</v>
      </c>
      <c r="H149" s="25" t="s">
        <v>189</v>
      </c>
      <c r="I149" s="25" t="s">
        <v>270</v>
      </c>
      <c r="J149" s="28">
        <v>3215579</v>
      </c>
      <c r="K149" s="39">
        <v>3.61</v>
      </c>
      <c r="L149" s="146" t="s">
        <v>106</v>
      </c>
      <c r="N149" s="119"/>
    </row>
    <row r="150" spans="1:14" s="17" customFormat="1" ht="15.75" customHeight="1" x14ac:dyDescent="0.2">
      <c r="A150" s="145">
        <v>42885</v>
      </c>
      <c r="B150" s="27" t="s">
        <v>61</v>
      </c>
      <c r="C150" s="27" t="s">
        <v>61</v>
      </c>
      <c r="D150" s="25" t="s">
        <v>252</v>
      </c>
      <c r="E150" s="25" t="s">
        <v>108</v>
      </c>
      <c r="F150" s="25" t="s">
        <v>69</v>
      </c>
      <c r="G150" s="25" t="str">
        <f>VLOOKUP(Repository_table[[#This Row],[Country of Destination]],$T$11:$U$45,2,)</f>
        <v>Europe and Central Asia</v>
      </c>
      <c r="H150" s="25" t="s">
        <v>187</v>
      </c>
      <c r="I150" s="25" t="s">
        <v>270</v>
      </c>
      <c r="J150" s="28">
        <v>3625230</v>
      </c>
      <c r="K150" s="39">
        <v>6.1</v>
      </c>
      <c r="L150" s="146" t="s">
        <v>106</v>
      </c>
      <c r="N150" s="119"/>
    </row>
    <row r="151" spans="1:14" s="17" customFormat="1" ht="15.75" customHeight="1" x14ac:dyDescent="0.2">
      <c r="A151" s="145">
        <v>42889</v>
      </c>
      <c r="B151" s="27" t="s">
        <v>61</v>
      </c>
      <c r="C151" s="27" t="s">
        <v>61</v>
      </c>
      <c r="D151" s="25" t="s">
        <v>251</v>
      </c>
      <c r="E151" s="25" t="s">
        <v>108</v>
      </c>
      <c r="F151" s="25" t="s">
        <v>113</v>
      </c>
      <c r="G151" s="25" t="str">
        <f>VLOOKUP(Repository_table[[#This Row],[Country of Destination]],$T$11:$U$45,2,)</f>
        <v>East Asia and Pacific</v>
      </c>
      <c r="H151" s="25" t="s">
        <v>160</v>
      </c>
      <c r="I151" s="25" t="s">
        <v>270</v>
      </c>
      <c r="J151" s="28">
        <v>3719046</v>
      </c>
      <c r="K151" s="39">
        <v>3.72</v>
      </c>
      <c r="L151" s="146"/>
      <c r="N151" s="119"/>
    </row>
    <row r="152" spans="1:14" s="17" customFormat="1" ht="15.75" customHeight="1" x14ac:dyDescent="0.2">
      <c r="A152" s="145">
        <v>42890</v>
      </c>
      <c r="B152" s="27" t="s">
        <v>61</v>
      </c>
      <c r="C152" s="27" t="s">
        <v>61</v>
      </c>
      <c r="D152" s="25" t="s">
        <v>329</v>
      </c>
      <c r="E152" s="25" t="s">
        <v>194</v>
      </c>
      <c r="F152" s="25" t="s">
        <v>76</v>
      </c>
      <c r="G152" s="25" t="str">
        <f>VLOOKUP(Repository_table[[#This Row],[Country of Destination]],$T$11:$U$45,2,)</f>
        <v>Latin America and the Caribbean</v>
      </c>
      <c r="H152" s="25" t="s">
        <v>110</v>
      </c>
      <c r="I152" s="25" t="s">
        <v>270</v>
      </c>
      <c r="J152" s="28">
        <v>3664450</v>
      </c>
      <c r="K152" s="39">
        <v>4.03</v>
      </c>
      <c r="L152" s="146" t="s">
        <v>70</v>
      </c>
      <c r="N152" s="119"/>
    </row>
    <row r="153" spans="1:14" s="17" customFormat="1" ht="15.75" customHeight="1" x14ac:dyDescent="0.2">
      <c r="A153" s="145">
        <v>42892</v>
      </c>
      <c r="B153" s="27" t="s">
        <v>61</v>
      </c>
      <c r="C153" s="27" t="s">
        <v>61</v>
      </c>
      <c r="D153" s="25" t="s">
        <v>251</v>
      </c>
      <c r="E153" s="25" t="s">
        <v>108</v>
      </c>
      <c r="F153" s="25" t="s">
        <v>76</v>
      </c>
      <c r="G153" s="25" t="str">
        <f>VLOOKUP(Repository_table[[#This Row],[Country of Destination]],$T$11:$U$45,2,)</f>
        <v>Latin America and the Caribbean</v>
      </c>
      <c r="H153" s="25" t="s">
        <v>352</v>
      </c>
      <c r="I153" s="25" t="s">
        <v>270</v>
      </c>
      <c r="J153" s="28">
        <v>3665872</v>
      </c>
      <c r="K153" s="39">
        <v>3.72</v>
      </c>
      <c r="L153" s="146"/>
      <c r="N153" s="119"/>
    </row>
    <row r="154" spans="1:14" s="17" customFormat="1" ht="15.75" customHeight="1" x14ac:dyDescent="0.2">
      <c r="A154" s="145">
        <v>42894</v>
      </c>
      <c r="B154" s="27" t="s">
        <v>61</v>
      </c>
      <c r="C154" s="27" t="s">
        <v>61</v>
      </c>
      <c r="D154" s="25" t="s">
        <v>329</v>
      </c>
      <c r="E154" s="25" t="s">
        <v>194</v>
      </c>
      <c r="F154" s="25" t="s">
        <v>253</v>
      </c>
      <c r="G154" s="25" t="str">
        <f>VLOOKUP(Repository_table[[#This Row],[Country of Destination]],$T$11:$U$45,2,)</f>
        <v>Europe and Central Asia</v>
      </c>
      <c r="H154" s="25" t="s">
        <v>355</v>
      </c>
      <c r="I154" s="25" t="s">
        <v>270</v>
      </c>
      <c r="J154" s="28">
        <v>3120216</v>
      </c>
      <c r="K154" s="39">
        <v>4.21</v>
      </c>
      <c r="L154" s="146" t="s">
        <v>70</v>
      </c>
      <c r="N154" s="119"/>
    </row>
    <row r="155" spans="1:14" s="17" customFormat="1" ht="15.75" customHeight="1" x14ac:dyDescent="0.2">
      <c r="A155" s="145">
        <v>42895</v>
      </c>
      <c r="B155" s="27" t="s">
        <v>61</v>
      </c>
      <c r="C155" s="27" t="s">
        <v>61</v>
      </c>
      <c r="D155" s="25" t="s">
        <v>252</v>
      </c>
      <c r="E155" s="25" t="s">
        <v>108</v>
      </c>
      <c r="F155" s="25" t="s">
        <v>178</v>
      </c>
      <c r="G155" s="25" t="str">
        <f>VLOOKUP(Repository_table[[#This Row],[Country of Destination]],$T$11:$U$45,2,)</f>
        <v>Latin America and the Caribbean</v>
      </c>
      <c r="H155" s="25" t="s">
        <v>189</v>
      </c>
      <c r="I155" s="25" t="s">
        <v>270</v>
      </c>
      <c r="J155" s="28">
        <v>2949374</v>
      </c>
      <c r="K155" s="39">
        <v>3.72</v>
      </c>
      <c r="L155" s="146"/>
      <c r="N155" s="119"/>
    </row>
    <row r="156" spans="1:14" s="17" customFormat="1" ht="15.75" customHeight="1" x14ac:dyDescent="0.2">
      <c r="A156" s="145">
        <v>42897</v>
      </c>
      <c r="B156" s="27" t="s">
        <v>61</v>
      </c>
      <c r="C156" s="27" t="s">
        <v>61</v>
      </c>
      <c r="D156" s="25" t="s">
        <v>251</v>
      </c>
      <c r="E156" s="25" t="s">
        <v>108</v>
      </c>
      <c r="F156" s="25" t="s">
        <v>112</v>
      </c>
      <c r="G156" s="25" t="str">
        <f>VLOOKUP(Repository_table[[#This Row],[Country of Destination]],$T$11:$U$45,2,)</f>
        <v>Latin America and the Caribbean</v>
      </c>
      <c r="H156" s="25" t="s">
        <v>206</v>
      </c>
      <c r="I156" s="25" t="s">
        <v>270</v>
      </c>
      <c r="J156" s="28">
        <v>3656921</v>
      </c>
      <c r="K156" s="39">
        <v>6.21</v>
      </c>
      <c r="L156" s="146" t="s">
        <v>106</v>
      </c>
      <c r="N156" s="119"/>
    </row>
    <row r="157" spans="1:14" s="17" customFormat="1" ht="15.75" customHeight="1" x14ac:dyDescent="0.2">
      <c r="A157" s="145">
        <v>42898</v>
      </c>
      <c r="B157" s="27" t="s">
        <v>61</v>
      </c>
      <c r="C157" s="27" t="s">
        <v>61</v>
      </c>
      <c r="D157" s="25" t="s">
        <v>329</v>
      </c>
      <c r="E157" s="25" t="s">
        <v>194</v>
      </c>
      <c r="F157" s="25" t="s">
        <v>76</v>
      </c>
      <c r="G157" s="25" t="str">
        <f>VLOOKUP(Repository_table[[#This Row],[Country of Destination]],$T$11:$U$45,2,)</f>
        <v>Latin America and the Caribbean</v>
      </c>
      <c r="H157" s="25" t="s">
        <v>173</v>
      </c>
      <c r="I157" s="25" t="s">
        <v>270</v>
      </c>
      <c r="J157" s="28">
        <v>3700951</v>
      </c>
      <c r="K157" s="39">
        <v>3.97</v>
      </c>
      <c r="L157" s="146" t="s">
        <v>70</v>
      </c>
      <c r="N157" s="119"/>
    </row>
    <row r="158" spans="1:14" s="17" customFormat="1" ht="15.75" customHeight="1" x14ac:dyDescent="0.2">
      <c r="A158" s="145">
        <v>42900</v>
      </c>
      <c r="B158" s="27" t="s">
        <v>61</v>
      </c>
      <c r="C158" s="27" t="s">
        <v>61</v>
      </c>
      <c r="D158" s="25" t="s">
        <v>252</v>
      </c>
      <c r="E158" s="25" t="s">
        <v>108</v>
      </c>
      <c r="F158" s="25" t="s">
        <v>81</v>
      </c>
      <c r="G158" s="25" t="str">
        <f>VLOOKUP(Repository_table[[#This Row],[Country of Destination]],$T$11:$U$45,2,)</f>
        <v>East Asia and Pacific</v>
      </c>
      <c r="H158" s="25" t="s">
        <v>159</v>
      </c>
      <c r="I158" s="25" t="s">
        <v>270</v>
      </c>
      <c r="J158" s="28">
        <v>3683237</v>
      </c>
      <c r="K158" s="39">
        <v>6.72</v>
      </c>
      <c r="L158" s="146" t="s">
        <v>106</v>
      </c>
      <c r="N158" s="119"/>
    </row>
    <row r="159" spans="1:14" s="17" customFormat="1" ht="15.75" customHeight="1" x14ac:dyDescent="0.2">
      <c r="A159" s="145">
        <v>42901</v>
      </c>
      <c r="B159" s="27" t="s">
        <v>61</v>
      </c>
      <c r="C159" s="27" t="s">
        <v>61</v>
      </c>
      <c r="D159" s="25" t="s">
        <v>251</v>
      </c>
      <c r="E159" s="25" t="s">
        <v>108</v>
      </c>
      <c r="F159" s="25" t="s">
        <v>113</v>
      </c>
      <c r="G159" s="25" t="str">
        <f>VLOOKUP(Repository_table[[#This Row],[Country of Destination]],$T$11:$U$45,2,)</f>
        <v>East Asia and Pacific</v>
      </c>
      <c r="H159" s="25" t="s">
        <v>167</v>
      </c>
      <c r="I159" s="25" t="s">
        <v>270</v>
      </c>
      <c r="J159" s="28">
        <v>3712188</v>
      </c>
      <c r="K159" s="39">
        <v>3.72</v>
      </c>
      <c r="L159" s="146"/>
      <c r="N159" s="119"/>
    </row>
    <row r="160" spans="1:14" s="17" customFormat="1" ht="15.75" customHeight="1" x14ac:dyDescent="0.2">
      <c r="A160" s="145">
        <v>42903</v>
      </c>
      <c r="B160" s="27" t="s">
        <v>61</v>
      </c>
      <c r="C160" s="27" t="s">
        <v>61</v>
      </c>
      <c r="D160" s="25" t="s">
        <v>329</v>
      </c>
      <c r="E160" s="25" t="s">
        <v>194</v>
      </c>
      <c r="F160" s="25" t="s">
        <v>68</v>
      </c>
      <c r="G160" s="25" t="str">
        <f>VLOOKUP(Repository_table[[#This Row],[Country of Destination]],$T$11:$U$45,2,)</f>
        <v>South Asia</v>
      </c>
      <c r="H160" s="25" t="s">
        <v>125</v>
      </c>
      <c r="I160" s="25" t="s">
        <v>270</v>
      </c>
      <c r="J160" s="28">
        <v>3412882</v>
      </c>
      <c r="K160" s="39">
        <v>4.49</v>
      </c>
      <c r="L160" s="146" t="s">
        <v>70</v>
      </c>
      <c r="N160" s="119"/>
    </row>
    <row r="161" spans="1:14" s="17" customFormat="1" ht="15.75" customHeight="1" x14ac:dyDescent="0.2">
      <c r="A161" s="145">
        <v>42905</v>
      </c>
      <c r="B161" s="27" t="s">
        <v>61</v>
      </c>
      <c r="C161" s="27" t="s">
        <v>61</v>
      </c>
      <c r="D161" s="25" t="s">
        <v>251</v>
      </c>
      <c r="E161" s="25" t="s">
        <v>108</v>
      </c>
      <c r="F161" s="25" t="s">
        <v>76</v>
      </c>
      <c r="G161" s="25" t="str">
        <f>VLOOKUP(Repository_table[[#This Row],[Country of Destination]],$T$11:$U$45,2,)</f>
        <v>Latin America and the Caribbean</v>
      </c>
      <c r="H161" s="25" t="s">
        <v>352</v>
      </c>
      <c r="I161" s="25" t="s">
        <v>270</v>
      </c>
      <c r="J161" s="28">
        <v>3320746</v>
      </c>
      <c r="K161" s="39">
        <v>3.72</v>
      </c>
      <c r="L161" s="146"/>
      <c r="N161" s="119"/>
    </row>
    <row r="162" spans="1:14" s="17" customFormat="1" ht="15.75" customHeight="1" x14ac:dyDescent="0.2">
      <c r="A162" s="145">
        <v>42911</v>
      </c>
      <c r="B162" s="27" t="s">
        <v>61</v>
      </c>
      <c r="C162" s="27" t="s">
        <v>61</v>
      </c>
      <c r="D162" s="25" t="s">
        <v>252</v>
      </c>
      <c r="E162" s="25" t="s">
        <v>108</v>
      </c>
      <c r="F162" s="25" t="s">
        <v>124</v>
      </c>
      <c r="G162" s="25" t="str">
        <f>VLOOKUP(Repository_table[[#This Row],[Country of Destination]],$T$11:$U$45,2,)</f>
        <v>Europe and Central Asia</v>
      </c>
      <c r="H162" s="25" t="s">
        <v>284</v>
      </c>
      <c r="I162" s="25" t="s">
        <v>270</v>
      </c>
      <c r="J162" s="28">
        <v>3410241</v>
      </c>
      <c r="K162" s="39">
        <v>3.72</v>
      </c>
      <c r="L162" s="146"/>
      <c r="N162" s="119"/>
    </row>
    <row r="163" spans="1:14" s="17" customFormat="1" ht="15.75" customHeight="1" x14ac:dyDescent="0.2">
      <c r="A163" s="145">
        <v>42912</v>
      </c>
      <c r="B163" s="27" t="s">
        <v>61</v>
      </c>
      <c r="C163" s="27" t="s">
        <v>61</v>
      </c>
      <c r="D163" s="25" t="s">
        <v>251</v>
      </c>
      <c r="E163" s="25" t="s">
        <v>108</v>
      </c>
      <c r="F163" s="25" t="s">
        <v>76</v>
      </c>
      <c r="G163" s="25" t="str">
        <f>VLOOKUP(Repository_table[[#This Row],[Country of Destination]],$T$11:$U$45,2,)</f>
        <v>Latin America and the Caribbean</v>
      </c>
      <c r="H163" s="25" t="s">
        <v>187</v>
      </c>
      <c r="I163" s="25" t="s">
        <v>270</v>
      </c>
      <c r="J163" s="28">
        <v>3671290</v>
      </c>
      <c r="K163" s="39">
        <v>6.21</v>
      </c>
      <c r="L163" s="146" t="s">
        <v>106</v>
      </c>
      <c r="N163" s="119"/>
    </row>
    <row r="164" spans="1:14" s="17" customFormat="1" ht="15.75" customHeight="1" x14ac:dyDescent="0.2">
      <c r="A164" s="145">
        <v>42913</v>
      </c>
      <c r="B164" s="27" t="s">
        <v>61</v>
      </c>
      <c r="C164" s="27" t="s">
        <v>61</v>
      </c>
      <c r="D164" s="25" t="s">
        <v>251</v>
      </c>
      <c r="E164" s="25" t="s">
        <v>108</v>
      </c>
      <c r="F164" s="25" t="s">
        <v>76</v>
      </c>
      <c r="G164" s="25" t="str">
        <f>VLOOKUP(Repository_table[[#This Row],[Country of Destination]],$T$11:$U$45,2,)</f>
        <v>Latin America and the Caribbean</v>
      </c>
      <c r="H164" s="25" t="s">
        <v>352</v>
      </c>
      <c r="I164" s="25" t="s">
        <v>270</v>
      </c>
      <c r="J164" s="28">
        <v>3317619</v>
      </c>
      <c r="K164" s="39">
        <v>3.72</v>
      </c>
      <c r="L164" s="146"/>
      <c r="N164" s="119"/>
    </row>
    <row r="165" spans="1:14" s="17" customFormat="1" ht="15.75" customHeight="1" x14ac:dyDescent="0.2">
      <c r="A165" s="145">
        <v>42915</v>
      </c>
      <c r="B165" s="27" t="s">
        <v>61</v>
      </c>
      <c r="C165" s="27" t="s">
        <v>61</v>
      </c>
      <c r="D165" s="25" t="s">
        <v>329</v>
      </c>
      <c r="E165" s="25" t="s">
        <v>194</v>
      </c>
      <c r="F165" s="25" t="s">
        <v>76</v>
      </c>
      <c r="G165" s="25" t="str">
        <f>VLOOKUP(Repository_table[[#This Row],[Country of Destination]],$T$11:$U$45,2,)</f>
        <v>Latin America and the Caribbean</v>
      </c>
      <c r="H165" s="25" t="s">
        <v>203</v>
      </c>
      <c r="I165" s="25" t="s">
        <v>270</v>
      </c>
      <c r="J165" s="28">
        <v>3421925</v>
      </c>
      <c r="K165" s="39">
        <v>4.1399999999999997</v>
      </c>
      <c r="L165" s="146" t="s">
        <v>70</v>
      </c>
      <c r="N165" s="119"/>
    </row>
    <row r="166" spans="1:14" s="17" customFormat="1" ht="15.75" customHeight="1" x14ac:dyDescent="0.2">
      <c r="A166" s="145">
        <v>42919</v>
      </c>
      <c r="B166" s="27" t="s">
        <v>61</v>
      </c>
      <c r="C166" s="27" t="s">
        <v>61</v>
      </c>
      <c r="D166" s="25" t="s">
        <v>251</v>
      </c>
      <c r="E166" s="25" t="s">
        <v>108</v>
      </c>
      <c r="F166" s="25" t="s">
        <v>113</v>
      </c>
      <c r="G166" s="25" t="str">
        <f>VLOOKUP(Repository_table[[#This Row],[Country of Destination]],$T$11:$U$45,2,)</f>
        <v>East Asia and Pacific</v>
      </c>
      <c r="H166" s="25" t="s">
        <v>255</v>
      </c>
      <c r="I166" s="25" t="s">
        <v>270</v>
      </c>
      <c r="J166" s="28">
        <v>3712758</v>
      </c>
      <c r="K166" s="39">
        <v>3.53</v>
      </c>
      <c r="L166" s="146"/>
      <c r="N166" s="119"/>
    </row>
    <row r="167" spans="1:14" s="17" customFormat="1" ht="15.75" customHeight="1" x14ac:dyDescent="0.2">
      <c r="A167" s="145">
        <v>42920</v>
      </c>
      <c r="B167" s="27" t="s">
        <v>61</v>
      </c>
      <c r="C167" s="27" t="s">
        <v>61</v>
      </c>
      <c r="D167" s="25" t="s">
        <v>251</v>
      </c>
      <c r="E167" s="25" t="s">
        <v>108</v>
      </c>
      <c r="F167" s="25" t="s">
        <v>76</v>
      </c>
      <c r="G167" s="25" t="str">
        <f>VLOOKUP(Repository_table[[#This Row],[Country of Destination]],$T$11:$U$45,2,)</f>
        <v>Latin America and the Caribbean</v>
      </c>
      <c r="H167" s="25" t="s">
        <v>123</v>
      </c>
      <c r="I167" s="25" t="s">
        <v>270</v>
      </c>
      <c r="J167" s="28">
        <v>3444912</v>
      </c>
      <c r="K167" s="39">
        <v>3.53</v>
      </c>
      <c r="L167" s="146"/>
      <c r="N167" s="119"/>
    </row>
    <row r="168" spans="1:14" s="17" customFormat="1" ht="15.75" customHeight="1" x14ac:dyDescent="0.2">
      <c r="A168" s="145">
        <v>42924</v>
      </c>
      <c r="B168" s="27" t="s">
        <v>61</v>
      </c>
      <c r="C168" s="27" t="s">
        <v>61</v>
      </c>
      <c r="D168" s="25" t="s">
        <v>251</v>
      </c>
      <c r="E168" s="25" t="s">
        <v>108</v>
      </c>
      <c r="F168" s="25" t="s">
        <v>113</v>
      </c>
      <c r="G168" s="25" t="str">
        <f>VLOOKUP(Repository_table[[#This Row],[Country of Destination]],$T$11:$U$45,2,)</f>
        <v>East Asia and Pacific</v>
      </c>
      <c r="H168" s="25" t="s">
        <v>188</v>
      </c>
      <c r="I168" s="25" t="s">
        <v>270</v>
      </c>
      <c r="J168" s="28">
        <v>3709231</v>
      </c>
      <c r="K168" s="39">
        <v>3.53</v>
      </c>
      <c r="L168" s="146"/>
      <c r="N168" s="119"/>
    </row>
    <row r="169" spans="1:14" s="17" customFormat="1" ht="15.75" customHeight="1" x14ac:dyDescent="0.2">
      <c r="A169" s="145">
        <v>42925</v>
      </c>
      <c r="B169" s="27" t="s">
        <v>61</v>
      </c>
      <c r="C169" s="27" t="s">
        <v>61</v>
      </c>
      <c r="D169" s="25" t="s">
        <v>252</v>
      </c>
      <c r="E169" s="25" t="s">
        <v>108</v>
      </c>
      <c r="F169" s="25" t="s">
        <v>241</v>
      </c>
      <c r="G169" s="25" t="str">
        <f>VLOOKUP(Repository_table[[#This Row],[Country of Destination]],$T$11:$U$45,2,)</f>
        <v>Europe and Central Asia</v>
      </c>
      <c r="H169" s="25" t="s">
        <v>187</v>
      </c>
      <c r="I169" s="25" t="s">
        <v>270</v>
      </c>
      <c r="J169" s="28">
        <v>216626</v>
      </c>
      <c r="K169" s="39">
        <v>6.02</v>
      </c>
      <c r="L169" s="146" t="s">
        <v>220</v>
      </c>
      <c r="N169" s="119"/>
    </row>
    <row r="170" spans="1:14" s="17" customFormat="1" ht="15.75" customHeight="1" x14ac:dyDescent="0.2">
      <c r="A170" s="145">
        <v>42925</v>
      </c>
      <c r="B170" s="27" t="s">
        <v>61</v>
      </c>
      <c r="C170" s="27" t="s">
        <v>61</v>
      </c>
      <c r="D170" s="25" t="s">
        <v>252</v>
      </c>
      <c r="E170" s="25" t="s">
        <v>108</v>
      </c>
      <c r="F170" s="25" t="s">
        <v>35</v>
      </c>
      <c r="G170" s="25" t="str">
        <f>VLOOKUP(Repository_table[[#This Row],[Country of Destination]],$T$11:$U$45,2,)</f>
        <v>Middle East and North Africa</v>
      </c>
      <c r="H170" s="25" t="s">
        <v>187</v>
      </c>
      <c r="I170" s="25" t="s">
        <v>270</v>
      </c>
      <c r="J170" s="28">
        <v>3464134</v>
      </c>
      <c r="K170" s="39">
        <v>6.02</v>
      </c>
      <c r="L170" s="146" t="s">
        <v>220</v>
      </c>
      <c r="N170" s="119"/>
    </row>
    <row r="171" spans="1:14" s="17" customFormat="1" ht="15.75" customHeight="1" x14ac:dyDescent="0.2">
      <c r="A171" s="145">
        <v>42926</v>
      </c>
      <c r="B171" s="27" t="s">
        <v>61</v>
      </c>
      <c r="C171" s="27" t="s">
        <v>61</v>
      </c>
      <c r="D171" s="25" t="s">
        <v>252</v>
      </c>
      <c r="E171" s="25" t="s">
        <v>108</v>
      </c>
      <c r="F171" s="25" t="s">
        <v>72</v>
      </c>
      <c r="G171" s="25" t="str">
        <f>VLOOKUP(Repository_table[[#This Row],[Country of Destination]],$T$11:$U$45,2,)</f>
        <v>East Asia and Pacific</v>
      </c>
      <c r="H171" s="25" t="s">
        <v>202</v>
      </c>
      <c r="I171" s="25" t="s">
        <v>270</v>
      </c>
      <c r="J171" s="28">
        <v>3584901</v>
      </c>
      <c r="K171" s="39">
        <v>3.53</v>
      </c>
      <c r="L171" s="146"/>
      <c r="N171" s="119"/>
    </row>
    <row r="172" spans="1:14" s="17" customFormat="1" ht="15.75" customHeight="1" x14ac:dyDescent="0.2">
      <c r="A172" s="145">
        <v>42927</v>
      </c>
      <c r="B172" s="27" t="s">
        <v>61</v>
      </c>
      <c r="C172" s="27" t="s">
        <v>61</v>
      </c>
      <c r="D172" s="25" t="s">
        <v>329</v>
      </c>
      <c r="E172" s="25" t="s">
        <v>194</v>
      </c>
      <c r="F172" s="25" t="s">
        <v>177</v>
      </c>
      <c r="G172" s="25" t="str">
        <f>VLOOKUP(Repository_table[[#This Row],[Country of Destination]],$T$11:$U$45,2,)</f>
        <v>Latin America and the Caribbean</v>
      </c>
      <c r="H172" s="25" t="s">
        <v>173</v>
      </c>
      <c r="I172" s="25" t="s">
        <v>270</v>
      </c>
      <c r="J172" s="28">
        <v>3641640</v>
      </c>
      <c r="K172" s="39">
        <v>4.07</v>
      </c>
      <c r="L172" s="146" t="s">
        <v>70</v>
      </c>
      <c r="N172" s="119"/>
    </row>
    <row r="173" spans="1:14" s="17" customFormat="1" ht="15.75" customHeight="1" x14ac:dyDescent="0.2">
      <c r="A173" s="145">
        <v>42929</v>
      </c>
      <c r="B173" s="27" t="s">
        <v>61</v>
      </c>
      <c r="C173" s="27" t="s">
        <v>61</v>
      </c>
      <c r="D173" s="25" t="s">
        <v>251</v>
      </c>
      <c r="E173" s="25" t="s">
        <v>108</v>
      </c>
      <c r="F173" s="25" t="s">
        <v>113</v>
      </c>
      <c r="G173" s="25" t="str">
        <f>VLOOKUP(Repository_table[[#This Row],[Country of Destination]],$T$11:$U$45,2,)</f>
        <v>East Asia and Pacific</v>
      </c>
      <c r="H173" s="25" t="s">
        <v>254</v>
      </c>
      <c r="I173" s="25" t="s">
        <v>270</v>
      </c>
      <c r="J173" s="28">
        <v>3112053</v>
      </c>
      <c r="K173" s="39">
        <v>3.53</v>
      </c>
      <c r="L173" s="146"/>
      <c r="N173" s="119"/>
    </row>
    <row r="174" spans="1:14" s="17" customFormat="1" ht="15.75" customHeight="1" x14ac:dyDescent="0.2">
      <c r="A174" s="145">
        <v>42931</v>
      </c>
      <c r="B174" s="27" t="s">
        <v>61</v>
      </c>
      <c r="C174" s="27" t="s">
        <v>61</v>
      </c>
      <c r="D174" s="25" t="s">
        <v>251</v>
      </c>
      <c r="E174" s="25" t="s">
        <v>108</v>
      </c>
      <c r="F174" s="25" t="s">
        <v>76</v>
      </c>
      <c r="G174" s="25" t="str">
        <f>VLOOKUP(Repository_table[[#This Row],[Country of Destination]],$T$11:$U$45,2,)</f>
        <v>Latin America and the Caribbean</v>
      </c>
      <c r="H174" s="25" t="s">
        <v>352</v>
      </c>
      <c r="I174" s="25" t="s">
        <v>270</v>
      </c>
      <c r="J174" s="28">
        <v>3714141</v>
      </c>
      <c r="K174" s="39">
        <v>3.53</v>
      </c>
      <c r="L174" s="146"/>
      <c r="N174" s="119"/>
    </row>
    <row r="175" spans="1:14" s="17" customFormat="1" ht="15.75" customHeight="1" x14ac:dyDescent="0.2">
      <c r="A175" s="145">
        <v>42933</v>
      </c>
      <c r="B175" s="27" t="s">
        <v>61</v>
      </c>
      <c r="C175" s="27" t="s">
        <v>61</v>
      </c>
      <c r="D175" s="25" t="s">
        <v>329</v>
      </c>
      <c r="E175" s="25" t="s">
        <v>194</v>
      </c>
      <c r="F175" s="25" t="s">
        <v>76</v>
      </c>
      <c r="G175" s="25" t="str">
        <f>VLOOKUP(Repository_table[[#This Row],[Country of Destination]],$T$11:$U$45,2,)</f>
        <v>Latin America and the Caribbean</v>
      </c>
      <c r="H175" s="25" t="s">
        <v>110</v>
      </c>
      <c r="I175" s="25" t="s">
        <v>270</v>
      </c>
      <c r="J175" s="28">
        <v>3591699</v>
      </c>
      <c r="K175" s="39">
        <v>4.5199999999999996</v>
      </c>
      <c r="L175" s="146" t="s">
        <v>70</v>
      </c>
      <c r="N175" s="119"/>
    </row>
    <row r="176" spans="1:14" s="17" customFormat="1" ht="15.75" customHeight="1" x14ac:dyDescent="0.2">
      <c r="A176" s="145">
        <v>42935</v>
      </c>
      <c r="B176" s="27" t="s">
        <v>61</v>
      </c>
      <c r="C176" s="27" t="s">
        <v>61</v>
      </c>
      <c r="D176" s="25" t="s">
        <v>329</v>
      </c>
      <c r="E176" s="25" t="s">
        <v>194</v>
      </c>
      <c r="F176" s="25" t="s">
        <v>225</v>
      </c>
      <c r="G176" s="25" t="str">
        <f>VLOOKUP(Repository_table[[#This Row],[Country of Destination]],$T$11:$U$45,2,)</f>
        <v>Middle East and North Africa</v>
      </c>
      <c r="H176" s="25" t="s">
        <v>118</v>
      </c>
      <c r="I176" s="25" t="s">
        <v>270</v>
      </c>
      <c r="J176" s="28">
        <v>3409793</v>
      </c>
      <c r="K176" s="39">
        <v>4.33</v>
      </c>
      <c r="L176" s="146" t="s">
        <v>70</v>
      </c>
      <c r="N176" s="119"/>
    </row>
    <row r="177" spans="1:22" s="17" customFormat="1" ht="15.75" customHeight="1" x14ac:dyDescent="0.2">
      <c r="A177" s="145">
        <v>42935</v>
      </c>
      <c r="B177" s="27" t="s">
        <v>61</v>
      </c>
      <c r="C177" s="27" t="s">
        <v>61</v>
      </c>
      <c r="D177" s="25" t="s">
        <v>329</v>
      </c>
      <c r="E177" s="25" t="s">
        <v>194</v>
      </c>
      <c r="F177" s="25" t="s">
        <v>76</v>
      </c>
      <c r="G177" s="25" t="str">
        <f>VLOOKUP(Repository_table[[#This Row],[Country of Destination]],$T$11:$U$45,2,)</f>
        <v>Latin America and the Caribbean</v>
      </c>
      <c r="H177" s="25" t="s">
        <v>110</v>
      </c>
      <c r="I177" s="25" t="s">
        <v>270</v>
      </c>
      <c r="J177" s="28">
        <v>3681230</v>
      </c>
      <c r="K177" s="39">
        <v>4.46</v>
      </c>
      <c r="L177" s="146" t="s">
        <v>70</v>
      </c>
      <c r="N177" s="119"/>
    </row>
    <row r="178" spans="1:22" s="17" customFormat="1" ht="15.75" customHeight="1" x14ac:dyDescent="0.2">
      <c r="A178" s="145">
        <v>42938</v>
      </c>
      <c r="B178" s="27" t="s">
        <v>61</v>
      </c>
      <c r="C178" s="27" t="s">
        <v>61</v>
      </c>
      <c r="D178" s="25" t="s">
        <v>252</v>
      </c>
      <c r="E178" s="25" t="s">
        <v>108</v>
      </c>
      <c r="F178" s="25" t="s">
        <v>69</v>
      </c>
      <c r="G178" s="25" t="str">
        <f>VLOOKUP(Repository_table[[#This Row],[Country of Destination]],$T$11:$U$45,2,)</f>
        <v>Europe and Central Asia</v>
      </c>
      <c r="H178" s="25" t="s">
        <v>336</v>
      </c>
      <c r="I178" s="25" t="s">
        <v>270</v>
      </c>
      <c r="J178" s="28">
        <v>3662245</v>
      </c>
      <c r="K178" s="39">
        <v>6.02</v>
      </c>
      <c r="L178" s="146" t="s">
        <v>106</v>
      </c>
      <c r="N178" s="119"/>
    </row>
    <row r="179" spans="1:22" s="17" customFormat="1" ht="15.75" customHeight="1" x14ac:dyDescent="0.2">
      <c r="A179" s="145">
        <v>42940</v>
      </c>
      <c r="B179" s="27" t="s">
        <v>61</v>
      </c>
      <c r="C179" s="27" t="s">
        <v>61</v>
      </c>
      <c r="D179" s="25" t="s">
        <v>252</v>
      </c>
      <c r="E179" s="25" t="s">
        <v>108</v>
      </c>
      <c r="F179" s="25" t="s">
        <v>72</v>
      </c>
      <c r="G179" s="25" t="str">
        <f>VLOOKUP(Repository_table[[#This Row],[Country of Destination]],$T$11:$U$45,2,)</f>
        <v>East Asia and Pacific</v>
      </c>
      <c r="H179" s="25" t="s">
        <v>346</v>
      </c>
      <c r="I179" s="25" t="s">
        <v>270</v>
      </c>
      <c r="J179" s="28">
        <v>3633585</v>
      </c>
      <c r="K179" s="39">
        <v>3.53</v>
      </c>
      <c r="L179" s="146"/>
      <c r="N179" s="119"/>
    </row>
    <row r="180" spans="1:22" s="17" customFormat="1" ht="15.75" customHeight="1" x14ac:dyDescent="0.2">
      <c r="A180" s="145">
        <v>42944</v>
      </c>
      <c r="B180" s="27" t="s">
        <v>61</v>
      </c>
      <c r="C180" s="27" t="s">
        <v>61</v>
      </c>
      <c r="D180" s="25" t="s">
        <v>251</v>
      </c>
      <c r="E180" s="25" t="s">
        <v>108</v>
      </c>
      <c r="F180" s="25" t="s">
        <v>112</v>
      </c>
      <c r="G180" s="25" t="str">
        <f>VLOOKUP(Repository_table[[#This Row],[Country of Destination]],$T$11:$U$45,2,)</f>
        <v>Latin America and the Caribbean</v>
      </c>
      <c r="H180" s="25" t="s">
        <v>126</v>
      </c>
      <c r="I180" s="25" t="s">
        <v>270</v>
      </c>
      <c r="J180" s="28">
        <v>3255587</v>
      </c>
      <c r="K180" s="39">
        <v>3.53</v>
      </c>
      <c r="L180" s="146"/>
      <c r="N180" s="119"/>
    </row>
    <row r="181" spans="1:22" s="17" customFormat="1" ht="15.75" customHeight="1" x14ac:dyDescent="0.2">
      <c r="A181" s="145">
        <v>42947</v>
      </c>
      <c r="B181" s="27" t="s">
        <v>61</v>
      </c>
      <c r="C181" s="27" t="s">
        <v>61</v>
      </c>
      <c r="D181" s="25" t="s">
        <v>251</v>
      </c>
      <c r="E181" s="25" t="s">
        <v>108</v>
      </c>
      <c r="F181" s="25" t="s">
        <v>113</v>
      </c>
      <c r="G181" s="25" t="str">
        <f>VLOOKUP(Repository_table[[#This Row],[Country of Destination]],$T$11:$U$45,2,)</f>
        <v>East Asia and Pacific</v>
      </c>
      <c r="H181" s="25" t="s">
        <v>354</v>
      </c>
      <c r="I181" s="25" t="s">
        <v>270</v>
      </c>
      <c r="J181" s="28">
        <v>3704024</v>
      </c>
      <c r="K181" s="39">
        <v>3.53</v>
      </c>
      <c r="L181" s="146"/>
      <c r="N181" s="119"/>
    </row>
    <row r="182" spans="1:22" s="17" customFormat="1" ht="15.75" customHeight="1" x14ac:dyDescent="0.2">
      <c r="A182" s="145">
        <v>42948</v>
      </c>
      <c r="B182" s="27" t="s">
        <v>61</v>
      </c>
      <c r="C182" s="27" t="s">
        <v>61</v>
      </c>
      <c r="D182" s="25" t="s">
        <v>251</v>
      </c>
      <c r="E182" s="25" t="s">
        <v>108</v>
      </c>
      <c r="F182" s="25" t="s">
        <v>113</v>
      </c>
      <c r="G182" s="25" t="str">
        <f>VLOOKUP(Repository_table[[#This Row],[Country of Destination]],$T$11:$U$45,2,)</f>
        <v>East Asia and Pacific</v>
      </c>
      <c r="H182" s="25" t="s">
        <v>160</v>
      </c>
      <c r="I182" s="25" t="s">
        <v>270</v>
      </c>
      <c r="J182" s="28">
        <v>3693834</v>
      </c>
      <c r="K182" s="39">
        <v>3.53</v>
      </c>
      <c r="L182" s="146"/>
      <c r="N182" s="119"/>
    </row>
    <row r="183" spans="1:22" s="32" customFormat="1" ht="15.75" customHeight="1" x14ac:dyDescent="0.2">
      <c r="A183" s="145">
        <v>42949</v>
      </c>
      <c r="B183" s="27" t="s">
        <v>61</v>
      </c>
      <c r="C183" s="27" t="s">
        <v>61</v>
      </c>
      <c r="D183" s="25" t="s">
        <v>252</v>
      </c>
      <c r="E183" s="25" t="s">
        <v>108</v>
      </c>
      <c r="F183" s="25" t="s">
        <v>81</v>
      </c>
      <c r="G183" s="25" t="str">
        <f>VLOOKUP(Repository_table[[#This Row],[Country of Destination]],$T$11:$U$45,2,)</f>
        <v>East Asia and Pacific</v>
      </c>
      <c r="H183" s="25" t="s">
        <v>206</v>
      </c>
      <c r="I183" s="25" t="s">
        <v>270</v>
      </c>
      <c r="J183" s="28">
        <v>3613516</v>
      </c>
      <c r="K183" s="39">
        <v>5.9</v>
      </c>
      <c r="L183" s="146" t="s">
        <v>106</v>
      </c>
      <c r="N183" s="124"/>
      <c r="S183" s="17"/>
      <c r="T183" s="17"/>
      <c r="U183" s="17"/>
      <c r="V183" s="17"/>
    </row>
    <row r="184" spans="1:22" s="17" customFormat="1" ht="15.75" customHeight="1" x14ac:dyDescent="0.2">
      <c r="A184" s="145">
        <v>42951</v>
      </c>
      <c r="B184" s="27" t="s">
        <v>61</v>
      </c>
      <c r="C184" s="27" t="s">
        <v>61</v>
      </c>
      <c r="D184" s="25" t="s">
        <v>252</v>
      </c>
      <c r="E184" s="25" t="s">
        <v>108</v>
      </c>
      <c r="F184" s="25" t="s">
        <v>35</v>
      </c>
      <c r="G184" s="25" t="str">
        <f>VLOOKUP(Repository_table[[#This Row],[Country of Destination]],$T$11:$U$45,2,)</f>
        <v>Middle East and North Africa</v>
      </c>
      <c r="H184" s="25" t="s">
        <v>237</v>
      </c>
      <c r="I184" s="25" t="s">
        <v>270</v>
      </c>
      <c r="J184" s="28">
        <v>3317280</v>
      </c>
      <c r="K184" s="39">
        <v>3.41</v>
      </c>
      <c r="L184" s="146"/>
      <c r="N184" s="119"/>
      <c r="S184" s="32"/>
      <c r="V184" s="32"/>
    </row>
    <row r="185" spans="1:22" s="17" customFormat="1" ht="15.75" customHeight="1" x14ac:dyDescent="0.2">
      <c r="A185" s="145">
        <v>42952</v>
      </c>
      <c r="B185" s="27" t="s">
        <v>61</v>
      </c>
      <c r="C185" s="27" t="s">
        <v>61</v>
      </c>
      <c r="D185" s="25" t="s">
        <v>329</v>
      </c>
      <c r="E185" s="25" t="s">
        <v>194</v>
      </c>
      <c r="F185" s="25" t="s">
        <v>331</v>
      </c>
      <c r="G185" s="25" t="str">
        <f>VLOOKUP(Repository_table[[#This Row],[Country of Destination]],$T$11:$U$45,2,)</f>
        <v>Europe and Central Asia</v>
      </c>
      <c r="H185" s="25" t="s">
        <v>203</v>
      </c>
      <c r="I185" s="25" t="s">
        <v>270</v>
      </c>
      <c r="J185" s="28">
        <v>3430582</v>
      </c>
      <c r="K185" s="39">
        <v>3.97</v>
      </c>
      <c r="L185" s="146" t="s">
        <v>70</v>
      </c>
      <c r="N185" s="119"/>
      <c r="T185" s="32"/>
      <c r="U185" s="32"/>
    </row>
    <row r="186" spans="1:22" s="17" customFormat="1" ht="15.75" customHeight="1" x14ac:dyDescent="0.2">
      <c r="A186" s="145">
        <v>42954</v>
      </c>
      <c r="B186" s="27" t="s">
        <v>61</v>
      </c>
      <c r="C186" s="27" t="s">
        <v>61</v>
      </c>
      <c r="D186" s="25" t="s">
        <v>251</v>
      </c>
      <c r="E186" s="25" t="s">
        <v>108</v>
      </c>
      <c r="F186" s="25" t="s">
        <v>113</v>
      </c>
      <c r="G186" s="25" t="str">
        <f>VLOOKUP(Repository_table[[#This Row],[Country of Destination]],$T$11:$U$45,2,)</f>
        <v>East Asia and Pacific</v>
      </c>
      <c r="H186" s="25" t="s">
        <v>222</v>
      </c>
      <c r="I186" s="25" t="s">
        <v>270</v>
      </c>
      <c r="J186" s="28">
        <v>2943953</v>
      </c>
      <c r="K186" s="39">
        <v>3.41</v>
      </c>
      <c r="L186" s="146"/>
      <c r="N186" s="119"/>
    </row>
    <row r="187" spans="1:22" s="17" customFormat="1" ht="15.75" customHeight="1" x14ac:dyDescent="0.2">
      <c r="A187" s="145">
        <v>42957</v>
      </c>
      <c r="B187" s="27" t="s">
        <v>61</v>
      </c>
      <c r="C187" s="27" t="s">
        <v>61</v>
      </c>
      <c r="D187" s="25" t="s">
        <v>251</v>
      </c>
      <c r="E187" s="25" t="s">
        <v>108</v>
      </c>
      <c r="F187" s="25" t="s">
        <v>157</v>
      </c>
      <c r="G187" s="25" t="str">
        <f>VLOOKUP(Repository_table[[#This Row],[Country of Destination]],$T$11:$U$45,2,)</f>
        <v>Middle East and North Africa</v>
      </c>
      <c r="H187" s="25" t="s">
        <v>180</v>
      </c>
      <c r="I187" s="25" t="s">
        <v>270</v>
      </c>
      <c r="J187" s="28">
        <v>3687706</v>
      </c>
      <c r="K187" s="39">
        <v>3.41</v>
      </c>
      <c r="L187" s="146"/>
      <c r="N187" s="119"/>
    </row>
    <row r="188" spans="1:22" s="17" customFormat="1" ht="15.75" customHeight="1" x14ac:dyDescent="0.2">
      <c r="A188" s="145">
        <v>42958</v>
      </c>
      <c r="B188" s="27" t="s">
        <v>61</v>
      </c>
      <c r="C188" s="27" t="s">
        <v>61</v>
      </c>
      <c r="D188" s="25" t="s">
        <v>252</v>
      </c>
      <c r="E188" s="25" t="s">
        <v>108</v>
      </c>
      <c r="F188" s="25" t="s">
        <v>241</v>
      </c>
      <c r="G188" s="25" t="str">
        <f>VLOOKUP(Repository_table[[#This Row],[Country of Destination]],$T$11:$U$45,2,)</f>
        <v>Europe and Central Asia</v>
      </c>
      <c r="H188" s="25" t="s">
        <v>86</v>
      </c>
      <c r="I188" s="25" t="s">
        <v>270</v>
      </c>
      <c r="J188" s="28">
        <v>3711762</v>
      </c>
      <c r="K188" s="39">
        <v>3.41</v>
      </c>
      <c r="L188" s="146"/>
      <c r="N188" s="119"/>
    </row>
    <row r="189" spans="1:22" s="17" customFormat="1" ht="15.75" customHeight="1" x14ac:dyDescent="0.2">
      <c r="A189" s="145">
        <v>42960</v>
      </c>
      <c r="B189" s="27" t="s">
        <v>61</v>
      </c>
      <c r="C189" s="27" t="s">
        <v>61</v>
      </c>
      <c r="D189" s="25" t="s">
        <v>251</v>
      </c>
      <c r="E189" s="25" t="s">
        <v>108</v>
      </c>
      <c r="F189" s="25" t="s">
        <v>113</v>
      </c>
      <c r="G189" s="25" t="str">
        <f>VLOOKUP(Repository_table[[#This Row],[Country of Destination]],$T$11:$U$45,2,)</f>
        <v>East Asia and Pacific</v>
      </c>
      <c r="H189" s="25" t="s">
        <v>167</v>
      </c>
      <c r="I189" s="25" t="s">
        <v>270</v>
      </c>
      <c r="J189" s="28">
        <v>3681929</v>
      </c>
      <c r="K189" s="39">
        <v>3.41</v>
      </c>
      <c r="L189" s="146"/>
      <c r="N189" s="119"/>
    </row>
    <row r="190" spans="1:22" s="17" customFormat="1" ht="15.75" customHeight="1" x14ac:dyDescent="0.2">
      <c r="A190" s="145">
        <v>42963</v>
      </c>
      <c r="B190" s="27" t="s">
        <v>61</v>
      </c>
      <c r="C190" s="27" t="s">
        <v>61</v>
      </c>
      <c r="D190" s="25" t="s">
        <v>251</v>
      </c>
      <c r="E190" s="25" t="s">
        <v>108</v>
      </c>
      <c r="F190" s="25" t="s">
        <v>76</v>
      </c>
      <c r="G190" s="25" t="str">
        <f>VLOOKUP(Repository_table[[#This Row],[Country of Destination]],$T$11:$U$45,2,)</f>
        <v>Latin America and the Caribbean</v>
      </c>
      <c r="H190" s="25" t="s">
        <v>191</v>
      </c>
      <c r="I190" s="25" t="s">
        <v>270</v>
      </c>
      <c r="J190" s="28">
        <v>3443913</v>
      </c>
      <c r="K190" s="39">
        <v>3.41</v>
      </c>
      <c r="L190" s="146"/>
      <c r="N190" s="119"/>
    </row>
    <row r="191" spans="1:22" s="17" customFormat="1" ht="15.75" customHeight="1" x14ac:dyDescent="0.2">
      <c r="A191" s="145">
        <v>42964</v>
      </c>
      <c r="B191" s="27" t="s">
        <v>61</v>
      </c>
      <c r="C191" s="27" t="s">
        <v>61</v>
      </c>
      <c r="D191" s="25" t="s">
        <v>329</v>
      </c>
      <c r="E191" s="25" t="s">
        <v>194</v>
      </c>
      <c r="F191" s="25" t="s">
        <v>69</v>
      </c>
      <c r="G191" s="25" t="str">
        <f>VLOOKUP(Repository_table[[#This Row],[Country of Destination]],$T$11:$U$45,2,)</f>
        <v>Europe and Central Asia</v>
      </c>
      <c r="H191" s="25" t="s">
        <v>294</v>
      </c>
      <c r="I191" s="25" t="s">
        <v>270</v>
      </c>
      <c r="J191" s="28">
        <v>3399428</v>
      </c>
      <c r="K191" s="39">
        <v>4.21</v>
      </c>
      <c r="L191" s="146" t="s">
        <v>70</v>
      </c>
      <c r="N191" s="119"/>
    </row>
    <row r="192" spans="1:22" s="17" customFormat="1" ht="15.75" customHeight="1" x14ac:dyDescent="0.2">
      <c r="A192" s="145">
        <v>42968</v>
      </c>
      <c r="B192" s="27" t="s">
        <v>61</v>
      </c>
      <c r="C192" s="27" t="s">
        <v>61</v>
      </c>
      <c r="D192" s="25" t="s">
        <v>251</v>
      </c>
      <c r="E192" s="25" t="s">
        <v>108</v>
      </c>
      <c r="F192" s="25" t="s">
        <v>157</v>
      </c>
      <c r="G192" s="25" t="str">
        <f>VLOOKUP(Repository_table[[#This Row],[Country of Destination]],$T$11:$U$45,2,)</f>
        <v>Middle East and North Africa</v>
      </c>
      <c r="H192" s="25" t="s">
        <v>230</v>
      </c>
      <c r="I192" s="25" t="s">
        <v>270</v>
      </c>
      <c r="J192" s="28">
        <v>3705738</v>
      </c>
      <c r="K192" s="39">
        <v>3.41</v>
      </c>
      <c r="L192" s="146"/>
      <c r="N192" s="119"/>
    </row>
    <row r="193" spans="1:14" s="17" customFormat="1" ht="15.75" customHeight="1" x14ac:dyDescent="0.2">
      <c r="A193" s="145">
        <v>42969</v>
      </c>
      <c r="B193" s="27" t="s">
        <v>61</v>
      </c>
      <c r="C193" s="27" t="s">
        <v>61</v>
      </c>
      <c r="D193" s="25" t="s">
        <v>252</v>
      </c>
      <c r="E193" s="25" t="s">
        <v>108</v>
      </c>
      <c r="F193" s="25" t="s">
        <v>253</v>
      </c>
      <c r="G193" s="25" t="str">
        <f>VLOOKUP(Repository_table[[#This Row],[Country of Destination]],$T$11:$U$45,2,)</f>
        <v>Europe and Central Asia</v>
      </c>
      <c r="H193" s="25" t="s">
        <v>159</v>
      </c>
      <c r="I193" s="25" t="s">
        <v>270</v>
      </c>
      <c r="J193" s="28">
        <v>3372374</v>
      </c>
      <c r="K193" s="39">
        <v>3.41</v>
      </c>
      <c r="L193" s="146"/>
      <c r="N193" s="119"/>
    </row>
    <row r="194" spans="1:14" s="17" customFormat="1" ht="15.75" customHeight="1" x14ac:dyDescent="0.2">
      <c r="A194" s="145">
        <v>42971</v>
      </c>
      <c r="B194" s="27" t="s">
        <v>61</v>
      </c>
      <c r="C194" s="27" t="s">
        <v>61</v>
      </c>
      <c r="D194" s="25" t="s">
        <v>251</v>
      </c>
      <c r="E194" s="25" t="s">
        <v>108</v>
      </c>
      <c r="F194" s="25" t="s">
        <v>76</v>
      </c>
      <c r="G194" s="25" t="str">
        <f>VLOOKUP(Repository_table[[#This Row],[Country of Destination]],$T$11:$U$45,2,)</f>
        <v>Latin America and the Caribbean</v>
      </c>
      <c r="H194" s="25" t="s">
        <v>181</v>
      </c>
      <c r="I194" s="25" t="s">
        <v>270</v>
      </c>
      <c r="J194" s="28">
        <v>3416549</v>
      </c>
      <c r="K194" s="39">
        <v>3.41</v>
      </c>
      <c r="L194" s="146"/>
      <c r="N194" s="119"/>
    </row>
    <row r="195" spans="1:14" s="17" customFormat="1" ht="15.75" customHeight="1" x14ac:dyDescent="0.2">
      <c r="A195" s="145">
        <v>42986</v>
      </c>
      <c r="B195" s="27" t="s">
        <v>61</v>
      </c>
      <c r="C195" s="27" t="s">
        <v>61</v>
      </c>
      <c r="D195" s="25" t="s">
        <v>252</v>
      </c>
      <c r="E195" s="25" t="s">
        <v>108</v>
      </c>
      <c r="F195" s="25" t="s">
        <v>241</v>
      </c>
      <c r="G195" s="25" t="str">
        <f>VLOOKUP(Repository_table[[#This Row],[Country of Destination]],$T$11:$U$45,2,)</f>
        <v>Europe and Central Asia</v>
      </c>
      <c r="H195" s="25" t="s">
        <v>86</v>
      </c>
      <c r="I195" s="25" t="s">
        <v>270</v>
      </c>
      <c r="J195" s="28">
        <v>3665705</v>
      </c>
      <c r="K195" s="39">
        <v>3.41</v>
      </c>
      <c r="L195" s="146"/>
      <c r="N195" s="119"/>
    </row>
    <row r="196" spans="1:14" s="17" customFormat="1" ht="15.75" customHeight="1" x14ac:dyDescent="0.2">
      <c r="A196" s="145">
        <v>42988</v>
      </c>
      <c r="B196" s="27" t="s">
        <v>61</v>
      </c>
      <c r="C196" s="27" t="s">
        <v>61</v>
      </c>
      <c r="D196" s="25" t="s">
        <v>252</v>
      </c>
      <c r="E196" s="25" t="s">
        <v>108</v>
      </c>
      <c r="F196" s="25" t="s">
        <v>72</v>
      </c>
      <c r="G196" s="25" t="str">
        <f>VLOOKUP(Repository_table[[#This Row],[Country of Destination]],$T$11:$U$45,2,)</f>
        <v>East Asia and Pacific</v>
      </c>
      <c r="H196" s="25" t="s">
        <v>317</v>
      </c>
      <c r="I196" s="25" t="s">
        <v>270</v>
      </c>
      <c r="J196" s="28">
        <v>3110756</v>
      </c>
      <c r="K196" s="39">
        <v>3.41</v>
      </c>
      <c r="L196" s="146"/>
      <c r="N196" s="119"/>
    </row>
    <row r="197" spans="1:14" s="17" customFormat="1" ht="15.75" customHeight="1" x14ac:dyDescent="0.2">
      <c r="A197" s="145">
        <v>42989</v>
      </c>
      <c r="B197" s="27" t="s">
        <v>61</v>
      </c>
      <c r="C197" s="27" t="s">
        <v>61</v>
      </c>
      <c r="D197" s="25" t="s">
        <v>251</v>
      </c>
      <c r="E197" s="25" t="s">
        <v>108</v>
      </c>
      <c r="F197" s="25" t="s">
        <v>113</v>
      </c>
      <c r="G197" s="25" t="str">
        <f>VLOOKUP(Repository_table[[#This Row],[Country of Destination]],$T$11:$U$45,2,)</f>
        <v>East Asia and Pacific</v>
      </c>
      <c r="H197" s="25" t="s">
        <v>188</v>
      </c>
      <c r="I197" s="25" t="s">
        <v>270</v>
      </c>
      <c r="J197" s="28">
        <v>3695921</v>
      </c>
      <c r="K197" s="39">
        <v>3.41</v>
      </c>
      <c r="L197" s="146"/>
      <c r="N197" s="119"/>
    </row>
    <row r="198" spans="1:14" s="17" customFormat="1" ht="15.75" customHeight="1" x14ac:dyDescent="0.2">
      <c r="A198" s="145">
        <v>42989</v>
      </c>
      <c r="B198" s="27" t="s">
        <v>61</v>
      </c>
      <c r="C198" s="27" t="s">
        <v>61</v>
      </c>
      <c r="D198" s="25" t="s">
        <v>329</v>
      </c>
      <c r="E198" s="25" t="s">
        <v>194</v>
      </c>
      <c r="F198" s="25" t="s">
        <v>72</v>
      </c>
      <c r="G198" s="25" t="str">
        <f>VLOOKUP(Repository_table[[#This Row],[Country of Destination]],$T$11:$U$45,2,)</f>
        <v>East Asia and Pacific</v>
      </c>
      <c r="H198" s="25" t="s">
        <v>209</v>
      </c>
      <c r="I198" s="25" t="s">
        <v>270</v>
      </c>
      <c r="J198" s="28">
        <v>3396714</v>
      </c>
      <c r="K198" s="39">
        <v>4.66</v>
      </c>
      <c r="L198" s="146" t="s">
        <v>70</v>
      </c>
      <c r="N198" s="119"/>
    </row>
    <row r="199" spans="1:14" s="17" customFormat="1" ht="15.75" customHeight="1" x14ac:dyDescent="0.2">
      <c r="A199" s="145">
        <v>42991</v>
      </c>
      <c r="B199" s="27" t="s">
        <v>61</v>
      </c>
      <c r="C199" s="27" t="s">
        <v>61</v>
      </c>
      <c r="D199" s="25" t="s">
        <v>252</v>
      </c>
      <c r="E199" s="25" t="s">
        <v>108</v>
      </c>
      <c r="F199" s="25" t="s">
        <v>109</v>
      </c>
      <c r="G199" s="25" t="str">
        <f>VLOOKUP(Repository_table[[#This Row],[Country of Destination]],$T$11:$U$45,2,)</f>
        <v>Europe and Central Asia</v>
      </c>
      <c r="H199" s="25" t="s">
        <v>350</v>
      </c>
      <c r="I199" s="25" t="s">
        <v>270</v>
      </c>
      <c r="J199" s="28">
        <v>3443363</v>
      </c>
      <c r="K199" s="39">
        <v>3.41</v>
      </c>
      <c r="L199" s="146"/>
      <c r="N199" s="119"/>
    </row>
    <row r="200" spans="1:14" s="17" customFormat="1" ht="15.75" customHeight="1" x14ac:dyDescent="0.2">
      <c r="A200" s="145">
        <v>42992</v>
      </c>
      <c r="B200" s="27" t="s">
        <v>61</v>
      </c>
      <c r="C200" s="27" t="s">
        <v>61</v>
      </c>
      <c r="D200" s="25" t="s">
        <v>252</v>
      </c>
      <c r="E200" s="25" t="s">
        <v>108</v>
      </c>
      <c r="F200" s="25" t="s">
        <v>177</v>
      </c>
      <c r="G200" s="25" t="str">
        <f>VLOOKUP(Repository_table[[#This Row],[Country of Destination]],$T$11:$U$45,2,)</f>
        <v>Latin America and the Caribbean</v>
      </c>
      <c r="H200" s="25" t="s">
        <v>187</v>
      </c>
      <c r="I200" s="25" t="s">
        <v>270</v>
      </c>
      <c r="J200" s="28">
        <v>3363825</v>
      </c>
      <c r="K200" s="39">
        <v>3.41</v>
      </c>
      <c r="L200" s="146"/>
      <c r="N200" s="119"/>
    </row>
    <row r="201" spans="1:14" s="17" customFormat="1" ht="15.75" customHeight="1" x14ac:dyDescent="0.2">
      <c r="A201" s="145">
        <v>42993</v>
      </c>
      <c r="B201" s="27" t="s">
        <v>61</v>
      </c>
      <c r="C201" s="27" t="s">
        <v>61</v>
      </c>
      <c r="D201" s="25" t="s">
        <v>251</v>
      </c>
      <c r="E201" s="25" t="s">
        <v>108</v>
      </c>
      <c r="F201" s="25" t="s">
        <v>113</v>
      </c>
      <c r="G201" s="25" t="str">
        <f>VLOOKUP(Repository_table[[#This Row],[Country of Destination]],$T$11:$U$45,2,)</f>
        <v>East Asia and Pacific</v>
      </c>
      <c r="H201" s="25" t="s">
        <v>353</v>
      </c>
      <c r="I201" s="25" t="s">
        <v>270</v>
      </c>
      <c r="J201" s="28">
        <v>2918342</v>
      </c>
      <c r="K201" s="39">
        <v>3.41</v>
      </c>
      <c r="L201" s="146"/>
      <c r="N201" s="119"/>
    </row>
    <row r="202" spans="1:14" s="17" customFormat="1" ht="15.75" customHeight="1" x14ac:dyDescent="0.2">
      <c r="A202" s="145">
        <v>42994</v>
      </c>
      <c r="B202" s="27" t="s">
        <v>61</v>
      </c>
      <c r="C202" s="27" t="s">
        <v>61</v>
      </c>
      <c r="D202" s="25" t="s">
        <v>252</v>
      </c>
      <c r="E202" s="25" t="s">
        <v>108</v>
      </c>
      <c r="F202" s="25" t="s">
        <v>331</v>
      </c>
      <c r="G202" s="25" t="str">
        <f>VLOOKUP(Repository_table[[#This Row],[Country of Destination]],$T$11:$U$45,2,)</f>
        <v>Europe and Central Asia</v>
      </c>
      <c r="H202" s="25" t="s">
        <v>336</v>
      </c>
      <c r="I202" s="25" t="s">
        <v>270</v>
      </c>
      <c r="J202" s="28">
        <v>3413716</v>
      </c>
      <c r="K202" s="39">
        <v>3.41</v>
      </c>
      <c r="L202" s="146"/>
      <c r="N202" s="119"/>
    </row>
    <row r="203" spans="1:14" s="17" customFormat="1" ht="15.75" customHeight="1" x14ac:dyDescent="0.2">
      <c r="A203" s="145">
        <v>42995</v>
      </c>
      <c r="B203" s="27" t="s">
        <v>61</v>
      </c>
      <c r="C203" s="27" t="s">
        <v>61</v>
      </c>
      <c r="D203" s="25" t="s">
        <v>251</v>
      </c>
      <c r="E203" s="25" t="s">
        <v>108</v>
      </c>
      <c r="F203" s="25" t="s">
        <v>76</v>
      </c>
      <c r="G203" s="25" t="str">
        <f>VLOOKUP(Repository_table[[#This Row],[Country of Destination]],$T$11:$U$45,2,)</f>
        <v>Latin America and the Caribbean</v>
      </c>
      <c r="H203" s="25" t="s">
        <v>229</v>
      </c>
      <c r="I203" s="25" t="s">
        <v>270</v>
      </c>
      <c r="J203" s="28">
        <v>3549302</v>
      </c>
      <c r="K203" s="39">
        <v>3.41</v>
      </c>
      <c r="L203" s="146"/>
      <c r="N203" s="119"/>
    </row>
    <row r="204" spans="1:14" s="17" customFormat="1" ht="15.75" customHeight="1" x14ac:dyDescent="0.2">
      <c r="A204" s="145">
        <v>42998</v>
      </c>
      <c r="B204" s="27" t="s">
        <v>61</v>
      </c>
      <c r="C204" s="27" t="s">
        <v>61</v>
      </c>
      <c r="D204" s="25" t="s">
        <v>251</v>
      </c>
      <c r="E204" s="25" t="s">
        <v>108</v>
      </c>
      <c r="F204" s="25" t="s">
        <v>185</v>
      </c>
      <c r="G204" s="25" t="str">
        <f>VLOOKUP(Repository_table[[#This Row],[Country of Destination]],$T$11:$U$45,2,)</f>
        <v>Latin America and the Caribbean</v>
      </c>
      <c r="H204" s="25" t="s">
        <v>127</v>
      </c>
      <c r="I204" s="25" t="s">
        <v>270</v>
      </c>
      <c r="J204" s="28">
        <v>2922206</v>
      </c>
      <c r="K204" s="39">
        <v>3.41</v>
      </c>
      <c r="L204" s="146"/>
      <c r="N204" s="119"/>
    </row>
    <row r="205" spans="1:14" s="17" customFormat="1" ht="15.75" customHeight="1" x14ac:dyDescent="0.2">
      <c r="A205" s="145">
        <v>42999</v>
      </c>
      <c r="B205" s="27" t="s">
        <v>61</v>
      </c>
      <c r="C205" s="27" t="s">
        <v>61</v>
      </c>
      <c r="D205" s="25" t="s">
        <v>251</v>
      </c>
      <c r="E205" s="25" t="s">
        <v>108</v>
      </c>
      <c r="F205" s="25" t="s">
        <v>113</v>
      </c>
      <c r="G205" s="25" t="str">
        <f>VLOOKUP(Repository_table[[#This Row],[Country of Destination]],$T$11:$U$45,2,)</f>
        <v>East Asia and Pacific</v>
      </c>
      <c r="H205" s="25" t="s">
        <v>165</v>
      </c>
      <c r="I205" s="25" t="s">
        <v>270</v>
      </c>
      <c r="J205" s="28">
        <v>3685650</v>
      </c>
      <c r="K205" s="39">
        <v>3.41</v>
      </c>
      <c r="L205" s="146"/>
      <c r="N205" s="119"/>
    </row>
    <row r="206" spans="1:14" s="17" customFormat="1" ht="15.75" customHeight="1" x14ac:dyDescent="0.2">
      <c r="A206" s="145">
        <v>43000</v>
      </c>
      <c r="B206" s="27" t="s">
        <v>61</v>
      </c>
      <c r="C206" s="27" t="s">
        <v>61</v>
      </c>
      <c r="D206" s="25" t="s">
        <v>329</v>
      </c>
      <c r="E206" s="25" t="s">
        <v>194</v>
      </c>
      <c r="F206" s="25" t="s">
        <v>113</v>
      </c>
      <c r="G206" s="25" t="str">
        <f>VLOOKUP(Repository_table[[#This Row],[Country of Destination]],$T$11:$U$45,2,)</f>
        <v>East Asia and Pacific</v>
      </c>
      <c r="H206" s="25" t="s">
        <v>169</v>
      </c>
      <c r="I206" s="25" t="s">
        <v>270</v>
      </c>
      <c r="J206" s="28">
        <v>3521036</v>
      </c>
      <c r="K206" s="39">
        <v>5.82</v>
      </c>
      <c r="L206" s="146" t="s">
        <v>196</v>
      </c>
      <c r="N206" s="119"/>
    </row>
    <row r="207" spans="1:14" s="17" customFormat="1" ht="15.75" customHeight="1" x14ac:dyDescent="0.2">
      <c r="A207" s="145">
        <v>43001</v>
      </c>
      <c r="B207" s="27" t="s">
        <v>61</v>
      </c>
      <c r="C207" s="27" t="s">
        <v>61</v>
      </c>
      <c r="D207" s="25" t="s">
        <v>252</v>
      </c>
      <c r="E207" s="25" t="s">
        <v>108</v>
      </c>
      <c r="F207" s="25" t="s">
        <v>72</v>
      </c>
      <c r="G207" s="25" t="str">
        <f>VLOOKUP(Repository_table[[#This Row],[Country of Destination]],$T$11:$U$45,2,)</f>
        <v>East Asia and Pacific</v>
      </c>
      <c r="H207" s="25" t="s">
        <v>352</v>
      </c>
      <c r="I207" s="25" t="s">
        <v>270</v>
      </c>
      <c r="J207" s="28">
        <v>3548635</v>
      </c>
      <c r="K207" s="39">
        <v>3.41</v>
      </c>
      <c r="L207" s="146"/>
      <c r="N207" s="119"/>
    </row>
    <row r="208" spans="1:14" s="17" customFormat="1" ht="15.75" customHeight="1" x14ac:dyDescent="0.2">
      <c r="A208" s="145">
        <v>43003</v>
      </c>
      <c r="B208" s="27" t="s">
        <v>61</v>
      </c>
      <c r="C208" s="27" t="s">
        <v>61</v>
      </c>
      <c r="D208" s="25" t="s">
        <v>329</v>
      </c>
      <c r="E208" s="25" t="s">
        <v>194</v>
      </c>
      <c r="F208" s="25" t="s">
        <v>76</v>
      </c>
      <c r="G208" s="25" t="str">
        <f>VLOOKUP(Repository_table[[#This Row],[Country of Destination]],$T$11:$U$45,2,)</f>
        <v>Latin America and the Caribbean</v>
      </c>
      <c r="H208" s="25" t="s">
        <v>172</v>
      </c>
      <c r="I208" s="25" t="s">
        <v>270</v>
      </c>
      <c r="J208" s="28">
        <v>3403944</v>
      </c>
      <c r="K208" s="39">
        <v>4.68</v>
      </c>
      <c r="L208" s="146" t="s">
        <v>70</v>
      </c>
      <c r="N208" s="119"/>
    </row>
    <row r="209" spans="1:14" s="17" customFormat="1" ht="15.75" customHeight="1" x14ac:dyDescent="0.2">
      <c r="A209" s="145">
        <v>43005</v>
      </c>
      <c r="B209" s="27" t="s">
        <v>61</v>
      </c>
      <c r="C209" s="27" t="s">
        <v>61</v>
      </c>
      <c r="D209" s="25" t="s">
        <v>251</v>
      </c>
      <c r="E209" s="25" t="s">
        <v>108</v>
      </c>
      <c r="F209" s="25" t="s">
        <v>113</v>
      </c>
      <c r="G209" s="25" t="str">
        <f>VLOOKUP(Repository_table[[#This Row],[Country of Destination]],$T$11:$U$45,2,)</f>
        <v>East Asia and Pacific</v>
      </c>
      <c r="H209" s="25" t="s">
        <v>160</v>
      </c>
      <c r="I209" s="25" t="s">
        <v>270</v>
      </c>
      <c r="J209" s="28">
        <v>3693462</v>
      </c>
      <c r="K209" s="39">
        <v>3.41</v>
      </c>
      <c r="L209" s="146"/>
      <c r="N209" s="119"/>
    </row>
    <row r="210" spans="1:14" s="17" customFormat="1" ht="15.75" customHeight="1" x14ac:dyDescent="0.2">
      <c r="A210" s="145">
        <v>43006</v>
      </c>
      <c r="B210" s="27" t="s">
        <v>61</v>
      </c>
      <c r="C210" s="27" t="s">
        <v>61</v>
      </c>
      <c r="D210" s="25" t="s">
        <v>251</v>
      </c>
      <c r="E210" s="25" t="s">
        <v>108</v>
      </c>
      <c r="F210" s="25" t="s">
        <v>76</v>
      </c>
      <c r="G210" s="25" t="str">
        <f>VLOOKUP(Repository_table[[#This Row],[Country of Destination]],$T$11:$U$45,2,)</f>
        <v>Latin America and the Caribbean</v>
      </c>
      <c r="H210" s="25" t="s">
        <v>159</v>
      </c>
      <c r="I210" s="25" t="s">
        <v>270</v>
      </c>
      <c r="J210" s="28">
        <v>3332458</v>
      </c>
      <c r="K210" s="39">
        <v>3.41</v>
      </c>
      <c r="L210" s="146"/>
      <c r="N210" s="119"/>
    </row>
    <row r="211" spans="1:14" s="17" customFormat="1" ht="15.75" customHeight="1" x14ac:dyDescent="0.2">
      <c r="A211" s="145">
        <v>43009</v>
      </c>
      <c r="B211" s="27" t="s">
        <v>61</v>
      </c>
      <c r="C211" s="27" t="s">
        <v>61</v>
      </c>
      <c r="D211" s="25" t="s">
        <v>252</v>
      </c>
      <c r="E211" s="25" t="s">
        <v>108</v>
      </c>
      <c r="F211" s="25" t="s">
        <v>72</v>
      </c>
      <c r="G211" s="25" t="str">
        <f>VLOOKUP(Repository_table[[#This Row],[Country of Destination]],$T$11:$U$45,2,)</f>
        <v>East Asia and Pacific</v>
      </c>
      <c r="H211" s="25" t="s">
        <v>233</v>
      </c>
      <c r="I211" s="25" t="s">
        <v>270</v>
      </c>
      <c r="J211" s="28">
        <v>3445495</v>
      </c>
      <c r="K211" s="39">
        <v>3.41</v>
      </c>
      <c r="L211" s="146"/>
      <c r="N211" s="119"/>
    </row>
    <row r="212" spans="1:14" s="17" customFormat="1" ht="15.75" customHeight="1" x14ac:dyDescent="0.2">
      <c r="A212" s="145">
        <v>43011</v>
      </c>
      <c r="B212" s="27" t="s">
        <v>61</v>
      </c>
      <c r="C212" s="27" t="s">
        <v>61</v>
      </c>
      <c r="D212" s="25" t="s">
        <v>251</v>
      </c>
      <c r="E212" s="25" t="s">
        <v>108</v>
      </c>
      <c r="F212" s="25" t="s">
        <v>113</v>
      </c>
      <c r="G212" s="25" t="str">
        <f>VLOOKUP(Repository_table[[#This Row],[Country of Destination]],$T$11:$U$45,2,)</f>
        <v>East Asia and Pacific</v>
      </c>
      <c r="H212" s="25" t="s">
        <v>255</v>
      </c>
      <c r="I212" s="25" t="s">
        <v>270</v>
      </c>
      <c r="J212" s="28">
        <v>3710275</v>
      </c>
      <c r="K212" s="39">
        <v>3.42</v>
      </c>
      <c r="L212" s="146"/>
      <c r="N212" s="119"/>
    </row>
    <row r="213" spans="1:14" s="17" customFormat="1" ht="15.75" customHeight="1" x14ac:dyDescent="0.2">
      <c r="A213" s="145">
        <v>43012</v>
      </c>
      <c r="B213" s="27" t="s">
        <v>61</v>
      </c>
      <c r="C213" s="27" t="s">
        <v>61</v>
      </c>
      <c r="D213" s="25" t="s">
        <v>252</v>
      </c>
      <c r="E213" s="25" t="s">
        <v>108</v>
      </c>
      <c r="F213" s="25" t="s">
        <v>81</v>
      </c>
      <c r="G213" s="25" t="str">
        <f>VLOOKUP(Repository_table[[#This Row],[Country of Destination]],$T$11:$U$45,2,)</f>
        <v>East Asia and Pacific</v>
      </c>
      <c r="H213" s="25" t="s">
        <v>206</v>
      </c>
      <c r="I213" s="25" t="s">
        <v>270</v>
      </c>
      <c r="J213" s="28">
        <v>3362023</v>
      </c>
      <c r="K213" s="39">
        <v>3.42</v>
      </c>
      <c r="L213" s="146"/>
      <c r="N213" s="119"/>
    </row>
    <row r="214" spans="1:14" s="17" customFormat="1" ht="15.75" customHeight="1" x14ac:dyDescent="0.2">
      <c r="A214" s="145">
        <v>43013</v>
      </c>
      <c r="B214" s="27" t="s">
        <v>61</v>
      </c>
      <c r="C214" s="27" t="s">
        <v>61</v>
      </c>
      <c r="D214" s="25" t="s">
        <v>329</v>
      </c>
      <c r="E214" s="25" t="s">
        <v>194</v>
      </c>
      <c r="F214" s="25" t="s">
        <v>177</v>
      </c>
      <c r="G214" s="25" t="str">
        <f>VLOOKUP(Repository_table[[#This Row],[Country of Destination]],$T$11:$U$45,2,)</f>
        <v>Latin America and the Caribbean</v>
      </c>
      <c r="H214" s="25" t="s">
        <v>125</v>
      </c>
      <c r="I214" s="25" t="s">
        <v>270</v>
      </c>
      <c r="J214" s="28">
        <v>3408781</v>
      </c>
      <c r="K214" s="39">
        <v>4.5599999999999996</v>
      </c>
      <c r="L214" s="146" t="s">
        <v>70</v>
      </c>
      <c r="N214" s="119"/>
    </row>
    <row r="215" spans="1:14" s="17" customFormat="1" ht="15.75" customHeight="1" x14ac:dyDescent="0.2">
      <c r="A215" s="145">
        <v>43015</v>
      </c>
      <c r="B215" s="27" t="s">
        <v>61</v>
      </c>
      <c r="C215" s="27" t="s">
        <v>61</v>
      </c>
      <c r="D215" s="25" t="s">
        <v>252</v>
      </c>
      <c r="E215" s="25" t="s">
        <v>108</v>
      </c>
      <c r="F215" s="25" t="s">
        <v>177</v>
      </c>
      <c r="G215" s="25" t="str">
        <f>VLOOKUP(Repository_table[[#This Row],[Country of Destination]],$T$11:$U$45,2,)</f>
        <v>Latin America and the Caribbean</v>
      </c>
      <c r="H215" s="25" t="s">
        <v>135</v>
      </c>
      <c r="I215" s="25" t="s">
        <v>270</v>
      </c>
      <c r="J215" s="28">
        <v>3557878</v>
      </c>
      <c r="K215" s="39">
        <v>3.42</v>
      </c>
      <c r="L215" s="146"/>
      <c r="N215" s="119"/>
    </row>
    <row r="216" spans="1:14" s="17" customFormat="1" ht="15.75" customHeight="1" x14ac:dyDescent="0.2">
      <c r="A216" s="145">
        <v>43016</v>
      </c>
      <c r="B216" s="27" t="s">
        <v>61</v>
      </c>
      <c r="C216" s="27" t="s">
        <v>61</v>
      </c>
      <c r="D216" s="25" t="s">
        <v>252</v>
      </c>
      <c r="E216" s="25" t="s">
        <v>108</v>
      </c>
      <c r="F216" s="25" t="s">
        <v>72</v>
      </c>
      <c r="G216" s="25" t="str">
        <f>VLOOKUP(Repository_table[[#This Row],[Country of Destination]],$T$11:$U$45,2,)</f>
        <v>East Asia and Pacific</v>
      </c>
      <c r="H216" s="25" t="s">
        <v>71</v>
      </c>
      <c r="I216" s="25" t="s">
        <v>270</v>
      </c>
      <c r="J216" s="28">
        <v>3631095</v>
      </c>
      <c r="K216" s="39">
        <v>3.42</v>
      </c>
      <c r="L216" s="146"/>
      <c r="N216" s="119"/>
    </row>
    <row r="217" spans="1:14" s="17" customFormat="1" ht="15.75" customHeight="1" x14ac:dyDescent="0.2">
      <c r="A217" s="145">
        <v>43016</v>
      </c>
      <c r="B217" s="27" t="s">
        <v>61</v>
      </c>
      <c r="C217" s="27" t="s">
        <v>61</v>
      </c>
      <c r="D217" s="25" t="s">
        <v>252</v>
      </c>
      <c r="E217" s="25" t="s">
        <v>108</v>
      </c>
      <c r="F217" s="25" t="s">
        <v>72</v>
      </c>
      <c r="G217" s="25" t="str">
        <f>VLOOKUP(Repository_table[[#This Row],[Country of Destination]],$T$11:$U$45,2,)</f>
        <v>East Asia and Pacific</v>
      </c>
      <c r="H217" s="25" t="s">
        <v>161</v>
      </c>
      <c r="I217" s="25" t="s">
        <v>270</v>
      </c>
      <c r="J217" s="28">
        <v>3391229</v>
      </c>
      <c r="K217" s="39">
        <v>3.42</v>
      </c>
      <c r="L217" s="146"/>
      <c r="N217" s="119"/>
    </row>
    <row r="218" spans="1:14" s="17" customFormat="1" ht="15.75" customHeight="1" x14ac:dyDescent="0.2">
      <c r="A218" s="145">
        <v>43018</v>
      </c>
      <c r="B218" s="27" t="s">
        <v>61</v>
      </c>
      <c r="C218" s="27" t="s">
        <v>61</v>
      </c>
      <c r="D218" s="25" t="s">
        <v>252</v>
      </c>
      <c r="E218" s="25" t="s">
        <v>108</v>
      </c>
      <c r="F218" s="25" t="s">
        <v>368</v>
      </c>
      <c r="G218" s="25" t="str">
        <f>VLOOKUP(Repository_table[[#This Row],[Country of Destination]],$T$11:$U$45,2,)</f>
        <v>East Asia and Pacific</v>
      </c>
      <c r="H218" s="25" t="s">
        <v>86</v>
      </c>
      <c r="I218" s="25" t="s">
        <v>270</v>
      </c>
      <c r="J218" s="28">
        <v>3120592</v>
      </c>
      <c r="K218" s="39">
        <v>3.42</v>
      </c>
      <c r="L218" s="146"/>
      <c r="N218" s="119"/>
    </row>
    <row r="219" spans="1:14" s="17" customFormat="1" ht="15.75" customHeight="1" x14ac:dyDescent="0.2">
      <c r="A219" s="145">
        <v>43019</v>
      </c>
      <c r="B219" s="27" t="s">
        <v>61</v>
      </c>
      <c r="C219" s="27" t="s">
        <v>61</v>
      </c>
      <c r="D219" s="25" t="s">
        <v>329</v>
      </c>
      <c r="E219" s="25" t="s">
        <v>194</v>
      </c>
      <c r="F219" s="25" t="s">
        <v>76</v>
      </c>
      <c r="G219" s="25" t="str">
        <f>VLOOKUP(Repository_table[[#This Row],[Country of Destination]],$T$11:$U$45,2,)</f>
        <v>Latin America and the Caribbean</v>
      </c>
      <c r="H219" s="25" t="s">
        <v>173</v>
      </c>
      <c r="I219" s="25" t="s">
        <v>270</v>
      </c>
      <c r="J219" s="28">
        <v>3692653</v>
      </c>
      <c r="K219" s="39">
        <v>5.75</v>
      </c>
      <c r="L219" s="146" t="s">
        <v>70</v>
      </c>
      <c r="N219" s="119"/>
    </row>
    <row r="220" spans="1:14" s="17" customFormat="1" ht="15.75" customHeight="1" x14ac:dyDescent="0.2">
      <c r="A220" s="145">
        <v>43021</v>
      </c>
      <c r="B220" s="27" t="s">
        <v>61</v>
      </c>
      <c r="C220" s="27" t="s">
        <v>61</v>
      </c>
      <c r="D220" s="25" t="s">
        <v>251</v>
      </c>
      <c r="E220" s="25" t="s">
        <v>108</v>
      </c>
      <c r="F220" s="25" t="s">
        <v>113</v>
      </c>
      <c r="G220" s="25" t="str">
        <f>VLOOKUP(Repository_table[[#This Row],[Country of Destination]],$T$11:$U$45,2,)</f>
        <v>East Asia and Pacific</v>
      </c>
      <c r="H220" s="25" t="s">
        <v>167</v>
      </c>
      <c r="I220" s="25" t="s">
        <v>270</v>
      </c>
      <c r="J220" s="28">
        <v>3683590</v>
      </c>
      <c r="K220" s="39">
        <v>3.42</v>
      </c>
      <c r="L220" s="146"/>
      <c r="N220" s="119"/>
    </row>
    <row r="221" spans="1:14" s="17" customFormat="1" ht="15.75" customHeight="1" x14ac:dyDescent="0.2">
      <c r="A221" s="145">
        <v>43023</v>
      </c>
      <c r="B221" s="27" t="s">
        <v>61</v>
      </c>
      <c r="C221" s="27" t="s">
        <v>61</v>
      </c>
      <c r="D221" s="25" t="s">
        <v>252</v>
      </c>
      <c r="E221" s="25" t="s">
        <v>108</v>
      </c>
      <c r="F221" s="25" t="s">
        <v>72</v>
      </c>
      <c r="G221" s="25" t="str">
        <f>VLOOKUP(Repository_table[[#This Row],[Country of Destination]],$T$11:$U$45,2,)</f>
        <v>East Asia and Pacific</v>
      </c>
      <c r="H221" s="25" t="s">
        <v>229</v>
      </c>
      <c r="I221" s="25" t="s">
        <v>270</v>
      </c>
      <c r="J221" s="28">
        <v>3537675</v>
      </c>
      <c r="K221" s="39">
        <v>3.42</v>
      </c>
      <c r="L221" s="146"/>
      <c r="N221" s="119"/>
    </row>
    <row r="222" spans="1:14" s="17" customFormat="1" ht="15.75" customHeight="1" x14ac:dyDescent="0.2">
      <c r="A222" s="145">
        <v>43026</v>
      </c>
      <c r="B222" s="27" t="s">
        <v>61</v>
      </c>
      <c r="C222" s="27" t="s">
        <v>61</v>
      </c>
      <c r="D222" s="25" t="s">
        <v>251</v>
      </c>
      <c r="E222" s="25" t="s">
        <v>108</v>
      </c>
      <c r="F222" s="25" t="s">
        <v>112</v>
      </c>
      <c r="G222" s="25" t="str">
        <f>VLOOKUP(Repository_table[[#This Row],[Country of Destination]],$T$11:$U$45,2,)</f>
        <v>Latin America and the Caribbean</v>
      </c>
      <c r="H222" s="25" t="s">
        <v>336</v>
      </c>
      <c r="I222" s="25" t="s">
        <v>270</v>
      </c>
      <c r="J222" s="28">
        <v>3675334</v>
      </c>
      <c r="K222" s="39">
        <v>3.42</v>
      </c>
      <c r="L222" s="146"/>
      <c r="N222" s="119"/>
    </row>
    <row r="223" spans="1:14" s="17" customFormat="1" ht="15.75" customHeight="1" x14ac:dyDescent="0.2">
      <c r="A223" s="145">
        <v>43027</v>
      </c>
      <c r="B223" s="27" t="s">
        <v>61</v>
      </c>
      <c r="C223" s="27" t="s">
        <v>61</v>
      </c>
      <c r="D223" s="25" t="s">
        <v>252</v>
      </c>
      <c r="E223" s="25" t="s">
        <v>108</v>
      </c>
      <c r="F223" s="25" t="s">
        <v>72</v>
      </c>
      <c r="G223" s="25" t="str">
        <f>VLOOKUP(Repository_table[[#This Row],[Country of Destination]],$T$11:$U$45,2,)</f>
        <v>East Asia and Pacific</v>
      </c>
      <c r="H223" s="25" t="s">
        <v>350</v>
      </c>
      <c r="I223" s="25" t="s">
        <v>270</v>
      </c>
      <c r="J223" s="28">
        <v>3595468</v>
      </c>
      <c r="K223" s="39">
        <v>3.42</v>
      </c>
      <c r="L223" s="146"/>
      <c r="N223" s="119"/>
    </row>
    <row r="224" spans="1:14" s="17" customFormat="1" ht="15.75" customHeight="1" x14ac:dyDescent="0.2">
      <c r="A224" s="145">
        <v>43028</v>
      </c>
      <c r="B224" s="27" t="s">
        <v>61</v>
      </c>
      <c r="C224" s="27" t="s">
        <v>61</v>
      </c>
      <c r="D224" s="25" t="s">
        <v>329</v>
      </c>
      <c r="E224" s="25" t="s">
        <v>194</v>
      </c>
      <c r="F224" s="25" t="s">
        <v>76</v>
      </c>
      <c r="G224" s="25" t="str">
        <f>VLOOKUP(Repository_table[[#This Row],[Country of Destination]],$T$11:$U$45,2,)</f>
        <v>Latin America and the Caribbean</v>
      </c>
      <c r="H224" s="25" t="s">
        <v>294</v>
      </c>
      <c r="I224" s="25" t="s">
        <v>270</v>
      </c>
      <c r="J224" s="28">
        <v>2993739</v>
      </c>
      <c r="K224" s="39">
        <v>4.8099999999999996</v>
      </c>
      <c r="L224" s="146" t="s">
        <v>250</v>
      </c>
      <c r="N224" s="119"/>
    </row>
    <row r="225" spans="1:14" s="17" customFormat="1" ht="15.75" customHeight="1" x14ac:dyDescent="0.2">
      <c r="A225" s="145">
        <v>43029</v>
      </c>
      <c r="B225" s="27" t="s">
        <v>61</v>
      </c>
      <c r="C225" s="27" t="s">
        <v>61</v>
      </c>
      <c r="D225" s="25" t="s">
        <v>329</v>
      </c>
      <c r="E225" s="25" t="s">
        <v>194</v>
      </c>
      <c r="F225" s="25" t="s">
        <v>157</v>
      </c>
      <c r="G225" s="25" t="str">
        <f>VLOOKUP(Repository_table[[#This Row],[Country of Destination]],$T$11:$U$45,2,)</f>
        <v>Middle East and North Africa</v>
      </c>
      <c r="H225" s="25" t="s">
        <v>172</v>
      </c>
      <c r="I225" s="25" t="s">
        <v>270</v>
      </c>
      <c r="J225" s="28">
        <v>3372582</v>
      </c>
      <c r="K225" s="39">
        <v>5.24</v>
      </c>
      <c r="L225" s="146" t="s">
        <v>70</v>
      </c>
      <c r="N225" s="119"/>
    </row>
    <row r="226" spans="1:14" s="17" customFormat="1" ht="15.75" customHeight="1" x14ac:dyDescent="0.2">
      <c r="A226" s="145">
        <v>43031</v>
      </c>
      <c r="B226" s="27" t="s">
        <v>61</v>
      </c>
      <c r="C226" s="27" t="s">
        <v>61</v>
      </c>
      <c r="D226" s="25" t="s">
        <v>252</v>
      </c>
      <c r="E226" s="25" t="s">
        <v>108</v>
      </c>
      <c r="F226" s="25" t="s">
        <v>72</v>
      </c>
      <c r="G226" s="25" t="str">
        <f>VLOOKUP(Repository_table[[#This Row],[Country of Destination]],$T$11:$U$45,2,)</f>
        <v>East Asia and Pacific</v>
      </c>
      <c r="H226" s="25" t="s">
        <v>351</v>
      </c>
      <c r="I226" s="25" t="s">
        <v>270</v>
      </c>
      <c r="J226" s="28">
        <v>3291869</v>
      </c>
      <c r="K226" s="39">
        <v>3.42</v>
      </c>
      <c r="L226" s="146"/>
      <c r="N226" s="119"/>
    </row>
    <row r="227" spans="1:14" s="17" customFormat="1" ht="15.75" customHeight="1" x14ac:dyDescent="0.2">
      <c r="A227" s="145">
        <v>43032</v>
      </c>
      <c r="B227" s="27" t="s">
        <v>61</v>
      </c>
      <c r="C227" s="27" t="s">
        <v>61</v>
      </c>
      <c r="D227" s="25" t="s">
        <v>252</v>
      </c>
      <c r="E227" s="25" t="s">
        <v>108</v>
      </c>
      <c r="F227" s="25" t="s">
        <v>81</v>
      </c>
      <c r="G227" s="25" t="str">
        <f>VLOOKUP(Repository_table[[#This Row],[Country of Destination]],$T$11:$U$45,2,)</f>
        <v>East Asia and Pacific</v>
      </c>
      <c r="H227" s="25" t="s">
        <v>187</v>
      </c>
      <c r="I227" s="25" t="s">
        <v>270</v>
      </c>
      <c r="J227" s="28">
        <v>3362791</v>
      </c>
      <c r="K227" s="39">
        <v>3.42</v>
      </c>
      <c r="L227" s="146"/>
      <c r="N227" s="119"/>
    </row>
    <row r="228" spans="1:14" s="17" customFormat="1" ht="15.75" customHeight="1" x14ac:dyDescent="0.2">
      <c r="A228" s="145">
        <v>43033</v>
      </c>
      <c r="B228" s="27" t="s">
        <v>61</v>
      </c>
      <c r="C228" s="27" t="s">
        <v>61</v>
      </c>
      <c r="D228" s="25" t="s">
        <v>329</v>
      </c>
      <c r="E228" s="25" t="s">
        <v>194</v>
      </c>
      <c r="F228" s="25" t="s">
        <v>113</v>
      </c>
      <c r="G228" s="25" t="str">
        <f>VLOOKUP(Repository_table[[#This Row],[Country of Destination]],$T$11:$U$45,2,)</f>
        <v>East Asia and Pacific</v>
      </c>
      <c r="H228" s="25" t="s">
        <v>136</v>
      </c>
      <c r="I228" s="25" t="s">
        <v>270</v>
      </c>
      <c r="J228" s="28">
        <v>3422112</v>
      </c>
      <c r="K228" s="39">
        <v>5.25</v>
      </c>
      <c r="L228" s="146" t="s">
        <v>70</v>
      </c>
      <c r="N228" s="119"/>
    </row>
    <row r="229" spans="1:14" s="17" customFormat="1" ht="15.75" customHeight="1" x14ac:dyDescent="0.2">
      <c r="A229" s="145">
        <v>43034</v>
      </c>
      <c r="B229" s="27" t="s">
        <v>61</v>
      </c>
      <c r="C229" s="27" t="s">
        <v>61</v>
      </c>
      <c r="D229" s="25" t="s">
        <v>251</v>
      </c>
      <c r="E229" s="25" t="s">
        <v>108</v>
      </c>
      <c r="F229" s="25" t="s">
        <v>113</v>
      </c>
      <c r="G229" s="25" t="str">
        <f>VLOOKUP(Repository_table[[#This Row],[Country of Destination]],$T$11:$U$45,2,)</f>
        <v>East Asia and Pacific</v>
      </c>
      <c r="H229" s="25" t="s">
        <v>96</v>
      </c>
      <c r="I229" s="25" t="s">
        <v>270</v>
      </c>
      <c r="J229" s="28">
        <v>3621278</v>
      </c>
      <c r="K229" s="39">
        <v>3.42</v>
      </c>
      <c r="L229" s="146"/>
      <c r="N229" s="119"/>
    </row>
    <row r="230" spans="1:14" s="17" customFormat="1" ht="15.75" customHeight="1" x14ac:dyDescent="0.2">
      <c r="A230" s="145">
        <v>43035</v>
      </c>
      <c r="B230" s="27" t="s">
        <v>61</v>
      </c>
      <c r="C230" s="27" t="s">
        <v>61</v>
      </c>
      <c r="D230" s="25" t="s">
        <v>252</v>
      </c>
      <c r="E230" s="25" t="s">
        <v>108</v>
      </c>
      <c r="F230" s="25" t="s">
        <v>241</v>
      </c>
      <c r="G230" s="25" t="str">
        <f>VLOOKUP(Repository_table[[#This Row],[Country of Destination]],$T$11:$U$45,2,)</f>
        <v>Europe and Central Asia</v>
      </c>
      <c r="H230" s="25" t="s">
        <v>117</v>
      </c>
      <c r="I230" s="25" t="s">
        <v>270</v>
      </c>
      <c r="J230" s="28">
        <v>2980271</v>
      </c>
      <c r="K230" s="39">
        <v>3.42</v>
      </c>
      <c r="L230" s="146"/>
      <c r="N230" s="119"/>
    </row>
    <row r="231" spans="1:14" s="17" customFormat="1" ht="15.75" customHeight="1" x14ac:dyDescent="0.2">
      <c r="A231" s="145">
        <v>43037</v>
      </c>
      <c r="B231" s="27" t="s">
        <v>61</v>
      </c>
      <c r="C231" s="27" t="s">
        <v>61</v>
      </c>
      <c r="D231" s="25" t="s">
        <v>252</v>
      </c>
      <c r="E231" s="25" t="s">
        <v>108</v>
      </c>
      <c r="F231" s="25" t="s">
        <v>72</v>
      </c>
      <c r="G231" s="25" t="str">
        <f>VLOOKUP(Repository_table[[#This Row],[Country of Destination]],$T$11:$U$45,2,)</f>
        <v>East Asia and Pacific</v>
      </c>
      <c r="H231" s="25" t="s">
        <v>159</v>
      </c>
      <c r="I231" s="25" t="s">
        <v>270</v>
      </c>
      <c r="J231" s="28">
        <v>3694921</v>
      </c>
      <c r="K231" s="39">
        <v>3.42</v>
      </c>
      <c r="L231" s="146"/>
      <c r="N231" s="119"/>
    </row>
    <row r="232" spans="1:14" s="17" customFormat="1" ht="15.75" customHeight="1" x14ac:dyDescent="0.2">
      <c r="A232" s="145">
        <v>43038</v>
      </c>
      <c r="B232" s="27" t="s">
        <v>61</v>
      </c>
      <c r="C232" s="27" t="s">
        <v>61</v>
      </c>
      <c r="D232" s="25" t="s">
        <v>329</v>
      </c>
      <c r="E232" s="25" t="s">
        <v>194</v>
      </c>
      <c r="F232" s="25" t="s">
        <v>113</v>
      </c>
      <c r="G232" s="25" t="str">
        <f>VLOOKUP(Repository_table[[#This Row],[Country of Destination]],$T$11:$U$45,2,)</f>
        <v>East Asia and Pacific</v>
      </c>
      <c r="H232" s="25" t="s">
        <v>118</v>
      </c>
      <c r="I232" s="25" t="s">
        <v>270</v>
      </c>
      <c r="J232" s="28">
        <v>3437053</v>
      </c>
      <c r="K232" s="39">
        <v>5.15</v>
      </c>
      <c r="L232" s="146" t="s">
        <v>70</v>
      </c>
      <c r="N232" s="119"/>
    </row>
    <row r="233" spans="1:14" s="17" customFormat="1" ht="15.75" customHeight="1" x14ac:dyDescent="0.2">
      <c r="A233" s="145">
        <v>43039</v>
      </c>
      <c r="B233" s="27" t="s">
        <v>61</v>
      </c>
      <c r="C233" s="27" t="s">
        <v>61</v>
      </c>
      <c r="D233" s="25" t="s">
        <v>251</v>
      </c>
      <c r="E233" s="25" t="s">
        <v>108</v>
      </c>
      <c r="F233" s="25" t="s">
        <v>113</v>
      </c>
      <c r="G233" s="25" t="str">
        <f>VLOOKUP(Repository_table[[#This Row],[Country of Destination]],$T$11:$U$45,2,)</f>
        <v>East Asia and Pacific</v>
      </c>
      <c r="H233" s="25" t="s">
        <v>111</v>
      </c>
      <c r="I233" s="25" t="s">
        <v>270</v>
      </c>
      <c r="J233" s="28">
        <v>3702504</v>
      </c>
      <c r="K233" s="39">
        <v>3.42</v>
      </c>
      <c r="L233" s="146"/>
      <c r="N233" s="119"/>
    </row>
    <row r="234" spans="1:14" s="17" customFormat="1" ht="15.75" customHeight="1" x14ac:dyDescent="0.2">
      <c r="A234" s="145">
        <v>43041</v>
      </c>
      <c r="B234" s="27" t="s">
        <v>61</v>
      </c>
      <c r="C234" s="27" t="s">
        <v>61</v>
      </c>
      <c r="D234" s="25" t="s">
        <v>329</v>
      </c>
      <c r="E234" s="25" t="s">
        <v>194</v>
      </c>
      <c r="F234" s="25" t="s">
        <v>76</v>
      </c>
      <c r="G234" s="25" t="str">
        <f>VLOOKUP(Repository_table[[#This Row],[Country of Destination]],$T$11:$U$45,2,)</f>
        <v>Latin America and the Caribbean</v>
      </c>
      <c r="H234" s="25" t="s">
        <v>203</v>
      </c>
      <c r="I234" s="25" t="s">
        <v>270</v>
      </c>
      <c r="J234" s="28">
        <v>3454120</v>
      </c>
      <c r="K234" s="39">
        <v>4.58</v>
      </c>
      <c r="L234" s="146" t="s">
        <v>70</v>
      </c>
      <c r="N234" s="119"/>
    </row>
    <row r="235" spans="1:14" s="17" customFormat="1" ht="15.75" customHeight="1" x14ac:dyDescent="0.2">
      <c r="A235" s="145">
        <v>43043</v>
      </c>
      <c r="B235" s="27" t="s">
        <v>61</v>
      </c>
      <c r="C235" s="27" t="s">
        <v>61</v>
      </c>
      <c r="D235" s="25" t="s">
        <v>329</v>
      </c>
      <c r="E235" s="25" t="s">
        <v>194</v>
      </c>
      <c r="F235" s="25" t="s">
        <v>68</v>
      </c>
      <c r="G235" s="25" t="str">
        <f>VLOOKUP(Repository_table[[#This Row],[Country of Destination]],$T$11:$U$45,2,)</f>
        <v>South Asia</v>
      </c>
      <c r="H235" s="25" t="s">
        <v>137</v>
      </c>
      <c r="I235" s="25" t="s">
        <v>270</v>
      </c>
      <c r="J235" s="28">
        <v>3414148</v>
      </c>
      <c r="K235" s="39">
        <v>5.4</v>
      </c>
      <c r="L235" s="146" t="s">
        <v>70</v>
      </c>
      <c r="N235" s="119"/>
    </row>
    <row r="236" spans="1:14" s="17" customFormat="1" ht="15.75" customHeight="1" x14ac:dyDescent="0.2">
      <c r="A236" s="145">
        <v>43044</v>
      </c>
      <c r="B236" s="27" t="s">
        <v>61</v>
      </c>
      <c r="C236" s="27" t="s">
        <v>61</v>
      </c>
      <c r="D236" s="25" t="s">
        <v>252</v>
      </c>
      <c r="E236" s="25" t="s">
        <v>108</v>
      </c>
      <c r="F236" s="25" t="s">
        <v>72</v>
      </c>
      <c r="G236" s="25" t="str">
        <f>VLOOKUP(Repository_table[[#This Row],[Country of Destination]],$T$11:$U$45,2,)</f>
        <v>East Asia and Pacific</v>
      </c>
      <c r="H236" s="25" t="s">
        <v>191</v>
      </c>
      <c r="I236" s="25" t="s">
        <v>270</v>
      </c>
      <c r="J236" s="28">
        <v>3720956</v>
      </c>
      <c r="K236" s="39">
        <v>3.16</v>
      </c>
      <c r="L236" s="146"/>
      <c r="N236" s="119"/>
    </row>
    <row r="237" spans="1:14" s="17" customFormat="1" ht="15.75" customHeight="1" x14ac:dyDescent="0.2">
      <c r="A237" s="145">
        <v>43046</v>
      </c>
      <c r="B237" s="27" t="s">
        <v>61</v>
      </c>
      <c r="C237" s="27" t="s">
        <v>61</v>
      </c>
      <c r="D237" s="25" t="s">
        <v>252</v>
      </c>
      <c r="E237" s="25" t="s">
        <v>108</v>
      </c>
      <c r="F237" s="25" t="s">
        <v>241</v>
      </c>
      <c r="G237" s="25" t="str">
        <f>VLOOKUP(Repository_table[[#This Row],[Country of Destination]],$T$11:$U$45,2,)</f>
        <v>Europe and Central Asia</v>
      </c>
      <c r="H237" s="25" t="s">
        <v>348</v>
      </c>
      <c r="I237" s="25" t="s">
        <v>270</v>
      </c>
      <c r="J237" s="28">
        <v>3616671</v>
      </c>
      <c r="K237" s="39">
        <v>3.16</v>
      </c>
      <c r="L237" s="146"/>
      <c r="N237" s="119"/>
    </row>
    <row r="238" spans="1:14" s="17" customFormat="1" ht="15.75" customHeight="1" x14ac:dyDescent="0.2">
      <c r="A238" s="145">
        <v>43047</v>
      </c>
      <c r="B238" s="27" t="s">
        <v>61</v>
      </c>
      <c r="C238" s="27" t="s">
        <v>61</v>
      </c>
      <c r="D238" s="25" t="s">
        <v>252</v>
      </c>
      <c r="E238" s="25" t="s">
        <v>108</v>
      </c>
      <c r="F238" s="25" t="s">
        <v>72</v>
      </c>
      <c r="G238" s="25" t="str">
        <f>VLOOKUP(Repository_table[[#This Row],[Country of Destination]],$T$11:$U$45,2,)</f>
        <v>East Asia and Pacific</v>
      </c>
      <c r="H238" s="25" t="s">
        <v>349</v>
      </c>
      <c r="I238" s="25" t="s">
        <v>270</v>
      </c>
      <c r="J238" s="28">
        <v>3304251</v>
      </c>
      <c r="K238" s="39">
        <v>6.16</v>
      </c>
      <c r="L238" s="146" t="s">
        <v>106</v>
      </c>
      <c r="N238" s="119"/>
    </row>
    <row r="239" spans="1:14" s="17" customFormat="1" ht="15.75" customHeight="1" x14ac:dyDescent="0.2">
      <c r="A239" s="145">
        <v>43048</v>
      </c>
      <c r="B239" s="27" t="s">
        <v>61</v>
      </c>
      <c r="C239" s="27" t="s">
        <v>61</v>
      </c>
      <c r="D239" s="25" t="s">
        <v>329</v>
      </c>
      <c r="E239" s="25" t="s">
        <v>194</v>
      </c>
      <c r="F239" s="25" t="s">
        <v>109</v>
      </c>
      <c r="G239" s="25" t="str">
        <f>VLOOKUP(Repository_table[[#This Row],[Country of Destination]],$T$11:$U$45,2,)</f>
        <v>Europe and Central Asia</v>
      </c>
      <c r="H239" s="25" t="s">
        <v>173</v>
      </c>
      <c r="I239" s="25" t="s">
        <v>270</v>
      </c>
      <c r="J239" s="28">
        <v>3667185</v>
      </c>
      <c r="K239" s="39">
        <v>4.4400000000000004</v>
      </c>
      <c r="L239" s="146" t="s">
        <v>70</v>
      </c>
      <c r="N239" s="119"/>
    </row>
    <row r="240" spans="1:14" s="17" customFormat="1" ht="15.75" customHeight="1" x14ac:dyDescent="0.2">
      <c r="A240" s="145">
        <v>43049</v>
      </c>
      <c r="B240" s="27" t="s">
        <v>61</v>
      </c>
      <c r="C240" s="27" t="s">
        <v>61</v>
      </c>
      <c r="D240" s="25" t="s">
        <v>252</v>
      </c>
      <c r="E240" s="25" t="s">
        <v>108</v>
      </c>
      <c r="F240" s="25" t="s">
        <v>109</v>
      </c>
      <c r="G240" s="25" t="str">
        <f>VLOOKUP(Repository_table[[#This Row],[Country of Destination]],$T$11:$U$45,2,)</f>
        <v>Europe and Central Asia</v>
      </c>
      <c r="H240" s="25" t="s">
        <v>135</v>
      </c>
      <c r="I240" s="25" t="s">
        <v>270</v>
      </c>
      <c r="J240" s="28">
        <v>3408354</v>
      </c>
      <c r="K240" s="39">
        <v>3.16</v>
      </c>
      <c r="L240" s="146"/>
      <c r="N240" s="119"/>
    </row>
    <row r="241" spans="1:14" s="17" customFormat="1" ht="15.75" customHeight="1" x14ac:dyDescent="0.2">
      <c r="A241" s="145">
        <v>43050</v>
      </c>
      <c r="B241" s="27" t="s">
        <v>61</v>
      </c>
      <c r="C241" s="27" t="s">
        <v>61</v>
      </c>
      <c r="D241" s="25" t="s">
        <v>252</v>
      </c>
      <c r="E241" s="25" t="s">
        <v>108</v>
      </c>
      <c r="F241" s="25" t="s">
        <v>72</v>
      </c>
      <c r="G241" s="25" t="str">
        <f>VLOOKUP(Repository_table[[#This Row],[Country of Destination]],$T$11:$U$45,2,)</f>
        <v>East Asia and Pacific</v>
      </c>
      <c r="H241" s="25" t="s">
        <v>231</v>
      </c>
      <c r="I241" s="25" t="s">
        <v>270</v>
      </c>
      <c r="J241" s="28">
        <v>3389614</v>
      </c>
      <c r="K241" s="39">
        <v>3.16</v>
      </c>
      <c r="L241" s="146"/>
      <c r="N241" s="119"/>
    </row>
    <row r="242" spans="1:14" s="17" customFormat="1" ht="15.75" customHeight="1" x14ac:dyDescent="0.2">
      <c r="A242" s="145">
        <v>43051</v>
      </c>
      <c r="B242" s="27" t="s">
        <v>61</v>
      </c>
      <c r="C242" s="27" t="s">
        <v>61</v>
      </c>
      <c r="D242" s="25" t="s">
        <v>329</v>
      </c>
      <c r="E242" s="25" t="s">
        <v>194</v>
      </c>
      <c r="F242" s="25" t="s">
        <v>72</v>
      </c>
      <c r="G242" s="25" t="str">
        <f>VLOOKUP(Repository_table[[#This Row],[Country of Destination]],$T$11:$U$45,2,)</f>
        <v>East Asia and Pacific</v>
      </c>
      <c r="H242" s="25" t="s">
        <v>243</v>
      </c>
      <c r="I242" s="25" t="s">
        <v>270</v>
      </c>
      <c r="J242" s="28">
        <v>3424392</v>
      </c>
      <c r="K242" s="39">
        <v>4.92</v>
      </c>
      <c r="L242" s="146" t="s">
        <v>70</v>
      </c>
      <c r="N242" s="119"/>
    </row>
    <row r="243" spans="1:14" s="17" customFormat="1" ht="15.75" customHeight="1" x14ac:dyDescent="0.2">
      <c r="A243" s="145">
        <v>43053</v>
      </c>
      <c r="B243" s="27" t="s">
        <v>61</v>
      </c>
      <c r="C243" s="27" t="s">
        <v>61</v>
      </c>
      <c r="D243" s="25" t="s">
        <v>252</v>
      </c>
      <c r="E243" s="25" t="s">
        <v>108</v>
      </c>
      <c r="F243" s="25" t="s">
        <v>368</v>
      </c>
      <c r="G243" s="25" t="str">
        <f>VLOOKUP(Repository_table[[#This Row],[Country of Destination]],$T$11:$U$45,2,)</f>
        <v>East Asia and Pacific</v>
      </c>
      <c r="H243" s="25" t="s">
        <v>239</v>
      </c>
      <c r="I243" s="25" t="s">
        <v>270</v>
      </c>
      <c r="J243" s="28">
        <v>2934022</v>
      </c>
      <c r="K243" s="39">
        <v>6.16</v>
      </c>
      <c r="L243" s="146" t="s">
        <v>106</v>
      </c>
      <c r="N243" s="119"/>
    </row>
    <row r="244" spans="1:14" s="17" customFormat="1" ht="15.75" customHeight="1" x14ac:dyDescent="0.2">
      <c r="A244" s="145">
        <v>43054</v>
      </c>
      <c r="B244" s="27" t="s">
        <v>61</v>
      </c>
      <c r="C244" s="27" t="s">
        <v>61</v>
      </c>
      <c r="D244" s="25" t="s">
        <v>251</v>
      </c>
      <c r="E244" s="25" t="s">
        <v>108</v>
      </c>
      <c r="F244" s="25" t="s">
        <v>113</v>
      </c>
      <c r="G244" s="25" t="str">
        <f>VLOOKUP(Repository_table[[#This Row],[Country of Destination]],$T$11:$U$45,2,)</f>
        <v>East Asia and Pacific</v>
      </c>
      <c r="H244" s="25" t="s">
        <v>336</v>
      </c>
      <c r="I244" s="25" t="s">
        <v>270</v>
      </c>
      <c r="J244" s="28">
        <v>3294753</v>
      </c>
      <c r="K244" s="39">
        <v>3.17</v>
      </c>
      <c r="L244" s="146"/>
      <c r="N244" s="119"/>
    </row>
    <row r="245" spans="1:14" s="17" customFormat="1" ht="15.75" customHeight="1" x14ac:dyDescent="0.2">
      <c r="A245" s="145">
        <v>43055</v>
      </c>
      <c r="B245" s="27" t="s">
        <v>61</v>
      </c>
      <c r="C245" s="27" t="s">
        <v>61</v>
      </c>
      <c r="D245" s="25" t="s">
        <v>251</v>
      </c>
      <c r="E245" s="25" t="s">
        <v>108</v>
      </c>
      <c r="F245" s="25" t="s">
        <v>76</v>
      </c>
      <c r="G245" s="25" t="str">
        <f>VLOOKUP(Repository_table[[#This Row],[Country of Destination]],$T$11:$U$45,2,)</f>
        <v>Latin America and the Caribbean</v>
      </c>
      <c r="H245" s="25" t="s">
        <v>347</v>
      </c>
      <c r="I245" s="25" t="s">
        <v>270</v>
      </c>
      <c r="J245" s="28">
        <v>3716909</v>
      </c>
      <c r="K245" s="39">
        <v>6.17</v>
      </c>
      <c r="L245" s="146" t="s">
        <v>106</v>
      </c>
      <c r="N245" s="119"/>
    </row>
    <row r="246" spans="1:14" s="17" customFormat="1" ht="15.75" customHeight="1" x14ac:dyDescent="0.2">
      <c r="A246" s="145">
        <v>43057</v>
      </c>
      <c r="B246" s="27" t="s">
        <v>61</v>
      </c>
      <c r="C246" s="27" t="s">
        <v>61</v>
      </c>
      <c r="D246" s="25" t="s">
        <v>251</v>
      </c>
      <c r="E246" s="25" t="s">
        <v>108</v>
      </c>
      <c r="F246" s="25" t="s">
        <v>76</v>
      </c>
      <c r="G246" s="25" t="str">
        <f>VLOOKUP(Repository_table[[#This Row],[Country of Destination]],$T$11:$U$45,2,)</f>
        <v>Latin America and the Caribbean</v>
      </c>
      <c r="H246" s="25" t="s">
        <v>114</v>
      </c>
      <c r="I246" s="25" t="s">
        <v>270</v>
      </c>
      <c r="J246" s="28">
        <v>3589143</v>
      </c>
      <c r="K246" s="39">
        <v>3.17</v>
      </c>
      <c r="L246" s="146"/>
      <c r="N246" s="119"/>
    </row>
    <row r="247" spans="1:14" s="17" customFormat="1" ht="15.75" customHeight="1" x14ac:dyDescent="0.2">
      <c r="A247" s="145">
        <v>43058</v>
      </c>
      <c r="B247" s="27" t="s">
        <v>61</v>
      </c>
      <c r="C247" s="27" t="s">
        <v>61</v>
      </c>
      <c r="D247" s="25" t="s">
        <v>251</v>
      </c>
      <c r="E247" s="25" t="s">
        <v>108</v>
      </c>
      <c r="F247" s="25" t="s">
        <v>113</v>
      </c>
      <c r="G247" s="25" t="str">
        <f>VLOOKUP(Repository_table[[#This Row],[Country of Destination]],$T$11:$U$45,2,)</f>
        <v>East Asia and Pacific</v>
      </c>
      <c r="H247" s="25" t="s">
        <v>345</v>
      </c>
      <c r="I247" s="25" t="s">
        <v>270</v>
      </c>
      <c r="J247" s="28">
        <v>3329651</v>
      </c>
      <c r="K247" s="39">
        <v>6.17</v>
      </c>
      <c r="L247" s="146" t="s">
        <v>106</v>
      </c>
      <c r="N247" s="119"/>
    </row>
    <row r="248" spans="1:14" s="17" customFormat="1" ht="15.75" customHeight="1" x14ac:dyDescent="0.2">
      <c r="A248" s="145">
        <v>43059</v>
      </c>
      <c r="B248" s="27" t="s">
        <v>61</v>
      </c>
      <c r="C248" s="27" t="s">
        <v>61</v>
      </c>
      <c r="D248" s="25" t="s">
        <v>329</v>
      </c>
      <c r="E248" s="25" t="s">
        <v>194</v>
      </c>
      <c r="F248" s="25" t="s">
        <v>72</v>
      </c>
      <c r="G248" s="25" t="str">
        <f>VLOOKUP(Repository_table[[#This Row],[Country of Destination]],$T$11:$U$45,2,)</f>
        <v>East Asia and Pacific</v>
      </c>
      <c r="H248" s="25" t="s">
        <v>294</v>
      </c>
      <c r="I248" s="25" t="s">
        <v>270</v>
      </c>
      <c r="J248" s="28">
        <v>3412666</v>
      </c>
      <c r="K248" s="39">
        <v>4.91</v>
      </c>
      <c r="L248" s="146" t="s">
        <v>70</v>
      </c>
      <c r="N248" s="119"/>
    </row>
    <row r="249" spans="1:14" s="17" customFormat="1" ht="15.75" customHeight="1" x14ac:dyDescent="0.2">
      <c r="A249" s="145">
        <v>43061</v>
      </c>
      <c r="B249" s="27" t="s">
        <v>61</v>
      </c>
      <c r="C249" s="27" t="s">
        <v>61</v>
      </c>
      <c r="D249" s="25" t="s">
        <v>252</v>
      </c>
      <c r="E249" s="25" t="s">
        <v>108</v>
      </c>
      <c r="F249" s="25" t="s">
        <v>69</v>
      </c>
      <c r="G249" s="25" t="str">
        <f>VLOOKUP(Repository_table[[#This Row],[Country of Destination]],$T$11:$U$45,2,)</f>
        <v>Europe and Central Asia</v>
      </c>
      <c r="H249" s="25" t="s">
        <v>117</v>
      </c>
      <c r="I249" s="25" t="s">
        <v>270</v>
      </c>
      <c r="J249" s="28">
        <v>3701856</v>
      </c>
      <c r="K249" s="39">
        <v>3.16</v>
      </c>
      <c r="L249" s="146"/>
      <c r="N249" s="119"/>
    </row>
    <row r="250" spans="1:14" s="17" customFormat="1" ht="15.75" customHeight="1" x14ac:dyDescent="0.2">
      <c r="A250" s="145">
        <v>43062</v>
      </c>
      <c r="B250" s="27" t="s">
        <v>61</v>
      </c>
      <c r="C250" s="27" t="s">
        <v>61</v>
      </c>
      <c r="D250" s="25" t="s">
        <v>251</v>
      </c>
      <c r="E250" s="25" t="s">
        <v>108</v>
      </c>
      <c r="F250" s="25" t="s">
        <v>113</v>
      </c>
      <c r="G250" s="25" t="str">
        <f>VLOOKUP(Repository_table[[#This Row],[Country of Destination]],$T$11:$U$45,2,)</f>
        <v>East Asia and Pacific</v>
      </c>
      <c r="H250" s="25" t="s">
        <v>171</v>
      </c>
      <c r="I250" s="25" t="s">
        <v>270</v>
      </c>
      <c r="J250" s="28">
        <v>3433573</v>
      </c>
      <c r="K250" s="39">
        <v>6.17</v>
      </c>
      <c r="L250" s="146" t="s">
        <v>106</v>
      </c>
      <c r="N250" s="119"/>
    </row>
    <row r="251" spans="1:14" s="17" customFormat="1" ht="15.75" customHeight="1" x14ac:dyDescent="0.2">
      <c r="A251" s="145">
        <v>43064</v>
      </c>
      <c r="B251" s="27" t="s">
        <v>61</v>
      </c>
      <c r="C251" s="27" t="s">
        <v>61</v>
      </c>
      <c r="D251" s="25" t="s">
        <v>252</v>
      </c>
      <c r="E251" s="25" t="s">
        <v>108</v>
      </c>
      <c r="F251" s="25" t="s">
        <v>68</v>
      </c>
      <c r="G251" s="25" t="str">
        <f>VLOOKUP(Repository_table[[#This Row],[Country of Destination]],$T$11:$U$45,2,)</f>
        <v>South Asia</v>
      </c>
      <c r="H251" s="25" t="s">
        <v>346</v>
      </c>
      <c r="I251" s="25" t="s">
        <v>270</v>
      </c>
      <c r="J251" s="28">
        <v>3643288</v>
      </c>
      <c r="K251" s="39">
        <v>3.16</v>
      </c>
      <c r="L251" s="146"/>
      <c r="N251" s="119"/>
    </row>
    <row r="252" spans="1:14" s="17" customFormat="1" ht="15.75" customHeight="1" x14ac:dyDescent="0.2">
      <c r="A252" s="145">
        <v>43065</v>
      </c>
      <c r="B252" s="27" t="s">
        <v>61</v>
      </c>
      <c r="C252" s="27" t="s">
        <v>61</v>
      </c>
      <c r="D252" s="25" t="s">
        <v>251</v>
      </c>
      <c r="E252" s="25" t="s">
        <v>108</v>
      </c>
      <c r="F252" s="25" t="s">
        <v>113</v>
      </c>
      <c r="G252" s="25" t="str">
        <f>VLOOKUP(Repository_table[[#This Row],[Country of Destination]],$T$11:$U$45,2,)</f>
        <v>East Asia and Pacific</v>
      </c>
      <c r="H252" s="25" t="s">
        <v>160</v>
      </c>
      <c r="I252" s="25" t="s">
        <v>270</v>
      </c>
      <c r="J252" s="28">
        <v>3690014</v>
      </c>
      <c r="K252" s="39">
        <v>3.17</v>
      </c>
      <c r="L252" s="146"/>
      <c r="N252" s="119"/>
    </row>
    <row r="253" spans="1:14" s="17" customFormat="1" ht="15.75" customHeight="1" x14ac:dyDescent="0.2">
      <c r="A253" s="145">
        <v>43066</v>
      </c>
      <c r="B253" s="27" t="s">
        <v>61</v>
      </c>
      <c r="C253" s="27" t="s">
        <v>61</v>
      </c>
      <c r="D253" s="25" t="s">
        <v>329</v>
      </c>
      <c r="E253" s="25" t="s">
        <v>194</v>
      </c>
      <c r="F253" s="25" t="s">
        <v>72</v>
      </c>
      <c r="G253" s="25" t="str">
        <f>VLOOKUP(Repository_table[[#This Row],[Country of Destination]],$T$11:$U$45,2,)</f>
        <v>East Asia and Pacific</v>
      </c>
      <c r="H253" s="25" t="s">
        <v>164</v>
      </c>
      <c r="I253" s="25" t="s">
        <v>270</v>
      </c>
      <c r="J253" s="28">
        <v>3619306</v>
      </c>
      <c r="K253" s="39">
        <v>4.37</v>
      </c>
      <c r="L253" s="146" t="s">
        <v>70</v>
      </c>
      <c r="N253" s="119"/>
    </row>
    <row r="254" spans="1:14" s="17" customFormat="1" ht="15.75" customHeight="1" x14ac:dyDescent="0.2">
      <c r="A254" s="145">
        <v>43067</v>
      </c>
      <c r="B254" s="27" t="s">
        <v>61</v>
      </c>
      <c r="C254" s="27" t="s">
        <v>61</v>
      </c>
      <c r="D254" s="25" t="s">
        <v>251</v>
      </c>
      <c r="E254" s="25" t="s">
        <v>108</v>
      </c>
      <c r="F254" s="25" t="s">
        <v>113</v>
      </c>
      <c r="G254" s="25" t="str">
        <f>VLOOKUP(Repository_table[[#This Row],[Country of Destination]],$T$11:$U$45,2,)</f>
        <v>East Asia and Pacific</v>
      </c>
      <c r="H254" s="25" t="s">
        <v>165</v>
      </c>
      <c r="I254" s="25" t="s">
        <v>270</v>
      </c>
      <c r="J254" s="28">
        <v>3687916</v>
      </c>
      <c r="K254" s="39">
        <v>3.17</v>
      </c>
      <c r="L254" s="146"/>
      <c r="N254" s="119"/>
    </row>
    <row r="255" spans="1:14" s="17" customFormat="1" ht="15.75" customHeight="1" x14ac:dyDescent="0.2">
      <c r="A255" s="145">
        <v>43068</v>
      </c>
      <c r="B255" s="27" t="s">
        <v>61</v>
      </c>
      <c r="C255" s="27" t="s">
        <v>61</v>
      </c>
      <c r="D255" s="25" t="s">
        <v>251</v>
      </c>
      <c r="E255" s="25" t="s">
        <v>108</v>
      </c>
      <c r="F255" s="25" t="s">
        <v>185</v>
      </c>
      <c r="G255" s="25" t="str">
        <f>VLOOKUP(Repository_table[[#This Row],[Country of Destination]],$T$11:$U$45,2,)</f>
        <v>Latin America and the Caribbean</v>
      </c>
      <c r="H255" s="25" t="s">
        <v>92</v>
      </c>
      <c r="I255" s="25" t="s">
        <v>270</v>
      </c>
      <c r="J255" s="28">
        <v>2834722</v>
      </c>
      <c r="K255" s="39">
        <v>3.17</v>
      </c>
      <c r="L255" s="146"/>
      <c r="N255" s="119"/>
    </row>
    <row r="256" spans="1:14" s="17" customFormat="1" ht="15.75" customHeight="1" x14ac:dyDescent="0.2">
      <c r="A256" s="145">
        <v>43069</v>
      </c>
      <c r="B256" s="27" t="s">
        <v>61</v>
      </c>
      <c r="C256" s="27" t="s">
        <v>61</v>
      </c>
      <c r="D256" s="25" t="s">
        <v>329</v>
      </c>
      <c r="E256" s="25" t="s">
        <v>194</v>
      </c>
      <c r="F256" s="25" t="s">
        <v>113</v>
      </c>
      <c r="G256" s="25" t="str">
        <f>VLOOKUP(Repository_table[[#This Row],[Country of Destination]],$T$11:$U$45,2,)</f>
        <v>East Asia and Pacific</v>
      </c>
      <c r="H256" s="25" t="s">
        <v>158</v>
      </c>
      <c r="I256" s="25" t="s">
        <v>270</v>
      </c>
      <c r="J256" s="28">
        <v>3705124</v>
      </c>
      <c r="K256" s="39">
        <v>4.8600000000000003</v>
      </c>
      <c r="L256" s="146" t="s">
        <v>70</v>
      </c>
      <c r="N256" s="119"/>
    </row>
    <row r="257" spans="1:14" s="17" customFormat="1" ht="15.75" customHeight="1" x14ac:dyDescent="0.2">
      <c r="A257" s="145">
        <v>43071</v>
      </c>
      <c r="B257" s="27" t="s">
        <v>61</v>
      </c>
      <c r="C257" s="27" t="s">
        <v>61</v>
      </c>
      <c r="D257" s="25" t="s">
        <v>252</v>
      </c>
      <c r="E257" s="25" t="s">
        <v>108</v>
      </c>
      <c r="F257" s="25" t="s">
        <v>72</v>
      </c>
      <c r="G257" s="25" t="str">
        <f>VLOOKUP(Repository_table[[#This Row],[Country of Destination]],$T$11:$U$45,2,)</f>
        <v>East Asia and Pacific</v>
      </c>
      <c r="H257" s="25" t="s">
        <v>343</v>
      </c>
      <c r="I257" s="25" t="s">
        <v>270</v>
      </c>
      <c r="J257" s="28">
        <v>3297227</v>
      </c>
      <c r="K257" s="39">
        <v>3.54</v>
      </c>
      <c r="L257" s="146"/>
      <c r="N257" s="119"/>
    </row>
    <row r="258" spans="1:14" s="17" customFormat="1" ht="15.75" customHeight="1" x14ac:dyDescent="0.2">
      <c r="A258" s="145">
        <v>43072</v>
      </c>
      <c r="B258" s="27" t="s">
        <v>61</v>
      </c>
      <c r="C258" s="27" t="s">
        <v>61</v>
      </c>
      <c r="D258" s="25" t="s">
        <v>251</v>
      </c>
      <c r="E258" s="25" t="s">
        <v>108</v>
      </c>
      <c r="F258" s="25" t="s">
        <v>113</v>
      </c>
      <c r="G258" s="25" t="str">
        <f>VLOOKUP(Repository_table[[#This Row],[Country of Destination]],$T$11:$U$45,2,)</f>
        <v>East Asia and Pacific</v>
      </c>
      <c r="H258" s="25" t="s">
        <v>254</v>
      </c>
      <c r="I258" s="25" t="s">
        <v>270</v>
      </c>
      <c r="J258" s="28">
        <v>3087309</v>
      </c>
      <c r="K258" s="39">
        <v>3.54</v>
      </c>
      <c r="L258" s="146"/>
      <c r="N258" s="119"/>
    </row>
    <row r="259" spans="1:14" s="17" customFormat="1" ht="15.75" customHeight="1" x14ac:dyDescent="0.2">
      <c r="A259" s="145">
        <v>43074</v>
      </c>
      <c r="B259" s="27" t="s">
        <v>61</v>
      </c>
      <c r="C259" s="27" t="s">
        <v>61</v>
      </c>
      <c r="D259" s="25" t="s">
        <v>329</v>
      </c>
      <c r="E259" s="25" t="s">
        <v>194</v>
      </c>
      <c r="F259" s="25" t="s">
        <v>241</v>
      </c>
      <c r="G259" s="25" t="str">
        <f>VLOOKUP(Repository_table[[#This Row],[Country of Destination]],$T$11:$U$45,2,)</f>
        <v>Europe and Central Asia</v>
      </c>
      <c r="H259" s="25" t="s">
        <v>203</v>
      </c>
      <c r="I259" s="25" t="s">
        <v>270</v>
      </c>
      <c r="J259" s="28">
        <v>3369954</v>
      </c>
      <c r="K259" s="39">
        <v>5.51</v>
      </c>
      <c r="L259" s="146" t="s">
        <v>70</v>
      </c>
      <c r="N259" s="119"/>
    </row>
    <row r="260" spans="1:14" s="17" customFormat="1" ht="15.75" customHeight="1" x14ac:dyDescent="0.2">
      <c r="A260" s="145">
        <v>43075</v>
      </c>
      <c r="B260" s="27" t="s">
        <v>61</v>
      </c>
      <c r="C260" s="27" t="s">
        <v>61</v>
      </c>
      <c r="D260" s="25" t="s">
        <v>252</v>
      </c>
      <c r="E260" s="25" t="s">
        <v>108</v>
      </c>
      <c r="F260" s="25" t="s">
        <v>81</v>
      </c>
      <c r="G260" s="25" t="str">
        <f>VLOOKUP(Repository_table[[#This Row],[Country of Destination]],$T$11:$U$45,2,)</f>
        <v>East Asia and Pacific</v>
      </c>
      <c r="H260" s="25" t="s">
        <v>172</v>
      </c>
      <c r="I260" s="25" t="s">
        <v>270</v>
      </c>
      <c r="J260" s="28">
        <v>3192350</v>
      </c>
      <c r="K260" s="39">
        <v>6.54</v>
      </c>
      <c r="L260" s="146" t="s">
        <v>106</v>
      </c>
      <c r="N260" s="119"/>
    </row>
    <row r="261" spans="1:14" s="17" customFormat="1" ht="15.75" customHeight="1" x14ac:dyDescent="0.2">
      <c r="A261" s="145">
        <v>43075</v>
      </c>
      <c r="B261" s="27" t="s">
        <v>61</v>
      </c>
      <c r="C261" s="27" t="s">
        <v>61</v>
      </c>
      <c r="D261" s="25" t="s">
        <v>251</v>
      </c>
      <c r="E261" s="25" t="s">
        <v>108</v>
      </c>
      <c r="F261" s="25" t="s">
        <v>113</v>
      </c>
      <c r="G261" s="25" t="str">
        <f>VLOOKUP(Repository_table[[#This Row],[Country of Destination]],$T$11:$U$45,2,)</f>
        <v>East Asia and Pacific</v>
      </c>
      <c r="H261" s="25" t="s">
        <v>208</v>
      </c>
      <c r="I261" s="25" t="s">
        <v>270</v>
      </c>
      <c r="J261" s="28">
        <v>3172483</v>
      </c>
      <c r="K261" s="39">
        <v>3.54</v>
      </c>
      <c r="L261" s="146"/>
      <c r="N261" s="119"/>
    </row>
    <row r="262" spans="1:14" s="17" customFormat="1" ht="15.75" customHeight="1" x14ac:dyDescent="0.2">
      <c r="A262" s="145">
        <v>43077</v>
      </c>
      <c r="B262" s="27" t="s">
        <v>61</v>
      </c>
      <c r="C262" s="27" t="s">
        <v>61</v>
      </c>
      <c r="D262" s="25" t="s">
        <v>251</v>
      </c>
      <c r="E262" s="25" t="s">
        <v>108</v>
      </c>
      <c r="F262" s="25" t="s">
        <v>157</v>
      </c>
      <c r="G262" s="25" t="str">
        <f>VLOOKUP(Repository_table[[#This Row],[Country of Destination]],$T$11:$U$45,2,)</f>
        <v>Middle East and North Africa</v>
      </c>
      <c r="H262" s="25" t="s">
        <v>138</v>
      </c>
      <c r="I262" s="25" t="s">
        <v>270</v>
      </c>
      <c r="J262" s="28">
        <v>3715378</v>
      </c>
      <c r="K262" s="39">
        <v>3.54</v>
      </c>
      <c r="L262" s="146"/>
      <c r="N262" s="119"/>
    </row>
    <row r="263" spans="1:14" s="17" customFormat="1" ht="15.75" customHeight="1" x14ac:dyDescent="0.2">
      <c r="A263" s="145">
        <v>43079</v>
      </c>
      <c r="B263" s="27" t="s">
        <v>61</v>
      </c>
      <c r="C263" s="27" t="s">
        <v>61</v>
      </c>
      <c r="D263" s="25" t="s">
        <v>251</v>
      </c>
      <c r="E263" s="25" t="s">
        <v>108</v>
      </c>
      <c r="F263" s="25" t="s">
        <v>113</v>
      </c>
      <c r="G263" s="25" t="str">
        <f>VLOOKUP(Repository_table[[#This Row],[Country of Destination]],$T$11:$U$45,2,)</f>
        <v>East Asia and Pacific</v>
      </c>
      <c r="H263" s="25" t="s">
        <v>167</v>
      </c>
      <c r="I263" s="25" t="s">
        <v>270</v>
      </c>
      <c r="J263" s="28">
        <v>3705078</v>
      </c>
      <c r="K263" s="39">
        <v>3.54</v>
      </c>
      <c r="L263" s="146"/>
      <c r="N263" s="119"/>
    </row>
    <row r="264" spans="1:14" s="17" customFormat="1" ht="15.75" customHeight="1" x14ac:dyDescent="0.2">
      <c r="A264" s="145">
        <v>43080</v>
      </c>
      <c r="B264" s="27" t="s">
        <v>61</v>
      </c>
      <c r="C264" s="27" t="s">
        <v>61</v>
      </c>
      <c r="D264" s="25" t="s">
        <v>252</v>
      </c>
      <c r="E264" s="25" t="s">
        <v>108</v>
      </c>
      <c r="F264" s="25" t="s">
        <v>81</v>
      </c>
      <c r="G264" s="25" t="str">
        <f>VLOOKUP(Repository_table[[#This Row],[Country of Destination]],$T$11:$U$45,2,)</f>
        <v>East Asia and Pacific</v>
      </c>
      <c r="H264" s="25" t="s">
        <v>206</v>
      </c>
      <c r="I264" s="25" t="s">
        <v>270</v>
      </c>
      <c r="J264" s="28">
        <v>3339395</v>
      </c>
      <c r="K264" s="39">
        <v>3.54</v>
      </c>
      <c r="L264" s="146"/>
      <c r="N264" s="119"/>
    </row>
    <row r="265" spans="1:14" s="17" customFormat="1" ht="15.75" customHeight="1" x14ac:dyDescent="0.2">
      <c r="A265" s="145">
        <v>43081</v>
      </c>
      <c r="B265" s="27" t="s">
        <v>61</v>
      </c>
      <c r="C265" s="27" t="s">
        <v>61</v>
      </c>
      <c r="D265" s="25" t="s">
        <v>329</v>
      </c>
      <c r="E265" s="25" t="s">
        <v>194</v>
      </c>
      <c r="F265" s="25" t="s">
        <v>72</v>
      </c>
      <c r="G265" s="25" t="str">
        <f>VLOOKUP(Repository_table[[#This Row],[Country of Destination]],$T$11:$U$45,2,)</f>
        <v>East Asia and Pacific</v>
      </c>
      <c r="H265" s="25" t="s">
        <v>209</v>
      </c>
      <c r="I265" s="25" t="s">
        <v>270</v>
      </c>
      <c r="J265" s="28">
        <v>3403692</v>
      </c>
      <c r="K265" s="39">
        <v>5.48</v>
      </c>
      <c r="L265" s="146" t="s">
        <v>70</v>
      </c>
      <c r="N265" s="119"/>
    </row>
    <row r="266" spans="1:14" s="17" customFormat="1" ht="15.75" customHeight="1" x14ac:dyDescent="0.2">
      <c r="A266" s="145">
        <v>43082</v>
      </c>
      <c r="B266" s="27" t="s">
        <v>61</v>
      </c>
      <c r="C266" s="27" t="s">
        <v>61</v>
      </c>
      <c r="D266" s="25" t="s">
        <v>252</v>
      </c>
      <c r="E266" s="25" t="s">
        <v>108</v>
      </c>
      <c r="F266" s="25" t="s">
        <v>81</v>
      </c>
      <c r="G266" s="25" t="str">
        <f>VLOOKUP(Repository_table[[#This Row],[Country of Destination]],$T$11:$U$45,2,)</f>
        <v>East Asia and Pacific</v>
      </c>
      <c r="H266" s="25" t="s">
        <v>342</v>
      </c>
      <c r="I266" s="25" t="s">
        <v>270</v>
      </c>
      <c r="J266" s="28">
        <v>3693568</v>
      </c>
      <c r="K266" s="39">
        <v>6.54</v>
      </c>
      <c r="L266" s="146" t="s">
        <v>106</v>
      </c>
      <c r="N266" s="119"/>
    </row>
    <row r="267" spans="1:14" s="17" customFormat="1" ht="15.75" customHeight="1" x14ac:dyDescent="0.2">
      <c r="A267" s="145">
        <v>43083</v>
      </c>
      <c r="B267" s="27" t="s">
        <v>61</v>
      </c>
      <c r="C267" s="27" t="s">
        <v>61</v>
      </c>
      <c r="D267" s="25" t="s">
        <v>252</v>
      </c>
      <c r="E267" s="25" t="s">
        <v>108</v>
      </c>
      <c r="F267" s="25" t="s">
        <v>109</v>
      </c>
      <c r="G267" s="25" t="str">
        <f>VLOOKUP(Repository_table[[#This Row],[Country of Destination]],$T$11:$U$45,2,)</f>
        <v>Europe and Central Asia</v>
      </c>
      <c r="H267" s="25" t="s">
        <v>135</v>
      </c>
      <c r="I267" s="25" t="s">
        <v>270</v>
      </c>
      <c r="J267" s="28">
        <v>3412668</v>
      </c>
      <c r="K267" s="39">
        <v>3.54</v>
      </c>
      <c r="L267" s="146"/>
      <c r="N267" s="119"/>
    </row>
    <row r="268" spans="1:14" s="17" customFormat="1" ht="15.75" customHeight="1" x14ac:dyDescent="0.2">
      <c r="A268" s="145">
        <v>43085</v>
      </c>
      <c r="B268" s="27" t="s">
        <v>61</v>
      </c>
      <c r="C268" s="27" t="s">
        <v>61</v>
      </c>
      <c r="D268" s="25" t="s">
        <v>252</v>
      </c>
      <c r="E268" s="25" t="s">
        <v>108</v>
      </c>
      <c r="F268" s="25" t="s">
        <v>72</v>
      </c>
      <c r="G268" s="25" t="str">
        <f>VLOOKUP(Repository_table[[#This Row],[Country of Destination]],$T$11:$U$45,2,)</f>
        <v>East Asia and Pacific</v>
      </c>
      <c r="H268" s="25" t="s">
        <v>272</v>
      </c>
      <c r="I268" s="25" t="s">
        <v>270</v>
      </c>
      <c r="J268" s="28">
        <v>3404384</v>
      </c>
      <c r="K268" s="39">
        <v>3.54</v>
      </c>
      <c r="L268" s="146"/>
      <c r="N268" s="119"/>
    </row>
    <row r="269" spans="1:14" s="17" customFormat="1" ht="15.75" customHeight="1" x14ac:dyDescent="0.2">
      <c r="A269" s="145">
        <v>43086</v>
      </c>
      <c r="B269" s="27" t="s">
        <v>61</v>
      </c>
      <c r="C269" s="27" t="s">
        <v>61</v>
      </c>
      <c r="D269" s="25" t="s">
        <v>251</v>
      </c>
      <c r="E269" s="25" t="s">
        <v>108</v>
      </c>
      <c r="F269" s="25" t="s">
        <v>112</v>
      </c>
      <c r="G269" s="25" t="str">
        <f>VLOOKUP(Repository_table[[#This Row],[Country of Destination]],$T$11:$U$45,2,)</f>
        <v>Latin America and the Caribbean</v>
      </c>
      <c r="H269" s="25" t="s">
        <v>117</v>
      </c>
      <c r="I269" s="25" t="s">
        <v>270</v>
      </c>
      <c r="J269" s="28">
        <v>3362297</v>
      </c>
      <c r="K269" s="39">
        <v>3.54</v>
      </c>
      <c r="L269" s="146"/>
      <c r="N269" s="119"/>
    </row>
    <row r="270" spans="1:14" s="17" customFormat="1" ht="15.75" customHeight="1" x14ac:dyDescent="0.2">
      <c r="A270" s="145">
        <v>43089</v>
      </c>
      <c r="B270" s="27" t="s">
        <v>61</v>
      </c>
      <c r="C270" s="27" t="s">
        <v>61</v>
      </c>
      <c r="D270" s="25" t="s">
        <v>252</v>
      </c>
      <c r="E270" s="25" t="s">
        <v>108</v>
      </c>
      <c r="F270" s="25" t="s">
        <v>68</v>
      </c>
      <c r="G270" s="25" t="str">
        <f>VLOOKUP(Repository_table[[#This Row],[Country of Destination]],$T$11:$U$45,2,)</f>
        <v>South Asia</v>
      </c>
      <c r="H270" s="25" t="s">
        <v>274</v>
      </c>
      <c r="I270" s="25" t="s">
        <v>270</v>
      </c>
      <c r="J270" s="28">
        <v>3427012</v>
      </c>
      <c r="K270" s="39">
        <v>6.54</v>
      </c>
      <c r="L270" s="146" t="s">
        <v>106</v>
      </c>
      <c r="N270" s="119"/>
    </row>
    <row r="271" spans="1:14" s="17" customFormat="1" ht="15.75" customHeight="1" x14ac:dyDescent="0.2">
      <c r="A271" s="145">
        <v>43089</v>
      </c>
      <c r="B271" s="27" t="s">
        <v>61</v>
      </c>
      <c r="C271" s="27" t="s">
        <v>61</v>
      </c>
      <c r="D271" s="25" t="s">
        <v>251</v>
      </c>
      <c r="E271" s="25" t="s">
        <v>108</v>
      </c>
      <c r="F271" s="25" t="s">
        <v>157</v>
      </c>
      <c r="G271" s="25" t="str">
        <f>VLOOKUP(Repository_table[[#This Row],[Country of Destination]],$T$11:$U$45,2,)</f>
        <v>Middle East and North Africa</v>
      </c>
      <c r="H271" s="25" t="s">
        <v>344</v>
      </c>
      <c r="I271" s="25" t="s">
        <v>270</v>
      </c>
      <c r="J271" s="28">
        <v>3419690</v>
      </c>
      <c r="K271" s="39">
        <v>3.54</v>
      </c>
      <c r="L271" s="146"/>
      <c r="N271" s="119"/>
    </row>
    <row r="272" spans="1:14" s="17" customFormat="1" ht="15.75" customHeight="1" x14ac:dyDescent="0.2">
      <c r="A272" s="145">
        <v>43091</v>
      </c>
      <c r="B272" s="27" t="s">
        <v>61</v>
      </c>
      <c r="C272" s="27" t="s">
        <v>61</v>
      </c>
      <c r="D272" s="25" t="s">
        <v>252</v>
      </c>
      <c r="E272" s="25" t="s">
        <v>108</v>
      </c>
      <c r="F272" s="25" t="s">
        <v>72</v>
      </c>
      <c r="G272" s="25" t="str">
        <f>VLOOKUP(Repository_table[[#This Row],[Country of Destination]],$T$11:$U$45,2,)</f>
        <v>East Asia and Pacific</v>
      </c>
      <c r="H272" s="25" t="s">
        <v>275</v>
      </c>
      <c r="I272" s="25" t="s">
        <v>270</v>
      </c>
      <c r="J272" s="28">
        <v>3458978</v>
      </c>
      <c r="K272" s="39">
        <v>6.54</v>
      </c>
      <c r="L272" s="146" t="s">
        <v>106</v>
      </c>
      <c r="N272" s="119"/>
    </row>
    <row r="273" spans="1:14" s="17" customFormat="1" ht="15.75" customHeight="1" x14ac:dyDescent="0.2">
      <c r="A273" s="145">
        <v>43091</v>
      </c>
      <c r="B273" s="27" t="s">
        <v>61</v>
      </c>
      <c r="C273" s="27" t="s">
        <v>61</v>
      </c>
      <c r="D273" s="25" t="s">
        <v>251</v>
      </c>
      <c r="E273" s="25" t="s">
        <v>108</v>
      </c>
      <c r="F273" s="25" t="s">
        <v>113</v>
      </c>
      <c r="G273" s="25" t="str">
        <f>VLOOKUP(Repository_table[[#This Row],[Country of Destination]],$T$11:$U$45,2,)</f>
        <v>East Asia and Pacific</v>
      </c>
      <c r="H273" s="25" t="s">
        <v>169</v>
      </c>
      <c r="I273" s="25" t="s">
        <v>270</v>
      </c>
      <c r="J273" s="28">
        <v>3448128</v>
      </c>
      <c r="K273" s="39">
        <v>6.54</v>
      </c>
      <c r="L273" s="146" t="s">
        <v>106</v>
      </c>
      <c r="N273" s="119"/>
    </row>
    <row r="274" spans="1:14" s="17" customFormat="1" ht="15.75" customHeight="1" x14ac:dyDescent="0.2">
      <c r="A274" s="145">
        <v>43092</v>
      </c>
      <c r="B274" s="27" t="s">
        <v>61</v>
      </c>
      <c r="C274" s="27" t="s">
        <v>61</v>
      </c>
      <c r="D274" s="25" t="s">
        <v>251</v>
      </c>
      <c r="E274" s="25" t="s">
        <v>108</v>
      </c>
      <c r="F274" s="25" t="s">
        <v>76</v>
      </c>
      <c r="G274" s="25" t="str">
        <f>VLOOKUP(Repository_table[[#This Row],[Country of Destination]],$T$11:$U$45,2,)</f>
        <v>Latin America and the Caribbean</v>
      </c>
      <c r="H274" s="25" t="s">
        <v>114</v>
      </c>
      <c r="I274" s="25" t="s">
        <v>270</v>
      </c>
      <c r="J274" s="28">
        <v>3635398</v>
      </c>
      <c r="K274" s="39">
        <v>3.54</v>
      </c>
      <c r="L274" s="146"/>
      <c r="N274" s="119"/>
    </row>
    <row r="275" spans="1:14" s="17" customFormat="1" ht="15.75" customHeight="1" x14ac:dyDescent="0.2">
      <c r="A275" s="145">
        <v>43093</v>
      </c>
      <c r="B275" s="27" t="s">
        <v>61</v>
      </c>
      <c r="C275" s="27" t="s">
        <v>61</v>
      </c>
      <c r="D275" s="25" t="s">
        <v>251</v>
      </c>
      <c r="E275" s="25" t="s">
        <v>108</v>
      </c>
      <c r="F275" s="25" t="s">
        <v>113</v>
      </c>
      <c r="G275" s="25" t="str">
        <f>VLOOKUP(Repository_table[[#This Row],[Country of Destination]],$T$11:$U$45,2,)</f>
        <v>East Asia and Pacific</v>
      </c>
      <c r="H275" s="25" t="s">
        <v>255</v>
      </c>
      <c r="I275" s="25" t="s">
        <v>270</v>
      </c>
      <c r="J275" s="28">
        <v>3706747</v>
      </c>
      <c r="K275" s="39">
        <v>3.54</v>
      </c>
      <c r="L275" s="146"/>
      <c r="N275" s="119"/>
    </row>
    <row r="276" spans="1:14" s="17" customFormat="1" ht="15.75" customHeight="1" x14ac:dyDescent="0.2">
      <c r="A276" s="145">
        <v>43094</v>
      </c>
      <c r="B276" s="27" t="s">
        <v>61</v>
      </c>
      <c r="C276" s="27" t="s">
        <v>61</v>
      </c>
      <c r="D276" s="25" t="s">
        <v>252</v>
      </c>
      <c r="E276" s="25" t="s">
        <v>108</v>
      </c>
      <c r="F276" s="25" t="s">
        <v>72</v>
      </c>
      <c r="G276" s="25" t="str">
        <f>VLOOKUP(Repository_table[[#This Row],[Country of Destination]],$T$11:$U$45,2,)</f>
        <v>East Asia and Pacific</v>
      </c>
      <c r="H276" s="25" t="s">
        <v>340</v>
      </c>
      <c r="I276" s="25" t="s">
        <v>270</v>
      </c>
      <c r="J276" s="28">
        <v>3273415</v>
      </c>
      <c r="K276" s="39">
        <v>3.54</v>
      </c>
      <c r="L276" s="146"/>
      <c r="N276" s="119"/>
    </row>
    <row r="277" spans="1:14" s="17" customFormat="1" ht="15.75" customHeight="1" x14ac:dyDescent="0.2">
      <c r="A277" s="145">
        <v>43095</v>
      </c>
      <c r="B277" s="27" t="s">
        <v>61</v>
      </c>
      <c r="C277" s="27" t="s">
        <v>61</v>
      </c>
      <c r="D277" s="25" t="s">
        <v>252</v>
      </c>
      <c r="E277" s="25" t="s">
        <v>108</v>
      </c>
      <c r="F277" s="25" t="s">
        <v>72</v>
      </c>
      <c r="G277" s="25" t="str">
        <f>VLOOKUP(Repository_table[[#This Row],[Country of Destination]],$T$11:$U$45,2,)</f>
        <v>East Asia and Pacific</v>
      </c>
      <c r="H277" s="25" t="s">
        <v>341</v>
      </c>
      <c r="I277" s="25" t="s">
        <v>270</v>
      </c>
      <c r="J277" s="28">
        <v>3277372</v>
      </c>
      <c r="K277" s="39">
        <v>6.54</v>
      </c>
      <c r="L277" s="146" t="s">
        <v>106</v>
      </c>
      <c r="N277" s="119"/>
    </row>
    <row r="278" spans="1:14" s="17" customFormat="1" ht="15.75" customHeight="1" x14ac:dyDescent="0.2">
      <c r="A278" s="145">
        <v>43096</v>
      </c>
      <c r="B278" s="27" t="s">
        <v>61</v>
      </c>
      <c r="C278" s="27" t="s">
        <v>61</v>
      </c>
      <c r="D278" s="25" t="s">
        <v>329</v>
      </c>
      <c r="E278" s="25" t="s">
        <v>194</v>
      </c>
      <c r="F278" s="25" t="s">
        <v>81</v>
      </c>
      <c r="G278" s="25" t="str">
        <f>VLOOKUP(Repository_table[[#This Row],[Country of Destination]],$T$11:$U$45,2,)</f>
        <v>East Asia and Pacific</v>
      </c>
      <c r="H278" s="25" t="s">
        <v>173</v>
      </c>
      <c r="I278" s="25" t="s">
        <v>270</v>
      </c>
      <c r="J278" s="28">
        <v>3668152</v>
      </c>
      <c r="K278" s="39">
        <v>5.88</v>
      </c>
      <c r="L278" s="146" t="s">
        <v>70</v>
      </c>
      <c r="N278" s="119"/>
    </row>
    <row r="279" spans="1:14" s="17" customFormat="1" ht="15.75" customHeight="1" x14ac:dyDescent="0.2">
      <c r="A279" s="145">
        <v>43097</v>
      </c>
      <c r="B279" s="27" t="s">
        <v>61</v>
      </c>
      <c r="C279" s="27" t="s">
        <v>61</v>
      </c>
      <c r="D279" s="25" t="s">
        <v>251</v>
      </c>
      <c r="E279" s="25" t="s">
        <v>108</v>
      </c>
      <c r="F279" s="25" t="s">
        <v>113</v>
      </c>
      <c r="G279" s="25" t="str">
        <f>VLOOKUP(Repository_table[[#This Row],[Country of Destination]],$T$11:$U$45,2,)</f>
        <v>East Asia and Pacific</v>
      </c>
      <c r="H279" s="25" t="s">
        <v>188</v>
      </c>
      <c r="I279" s="25" t="s">
        <v>270</v>
      </c>
      <c r="J279" s="28">
        <v>3690054</v>
      </c>
      <c r="K279" s="39">
        <v>3.54</v>
      </c>
      <c r="L279" s="146"/>
      <c r="N279" s="119"/>
    </row>
    <row r="280" spans="1:14" s="17" customFormat="1" ht="15.75" customHeight="1" x14ac:dyDescent="0.2">
      <c r="A280" s="145">
        <v>43099</v>
      </c>
      <c r="B280" s="27" t="s">
        <v>61</v>
      </c>
      <c r="C280" s="27" t="s">
        <v>61</v>
      </c>
      <c r="D280" s="25" t="s">
        <v>252</v>
      </c>
      <c r="E280" s="25" t="s">
        <v>108</v>
      </c>
      <c r="F280" s="25" t="s">
        <v>72</v>
      </c>
      <c r="G280" s="25" t="str">
        <f>VLOOKUP(Repository_table[[#This Row],[Country of Destination]],$T$11:$U$45,2,)</f>
        <v>East Asia and Pacific</v>
      </c>
      <c r="H280" s="25" t="s">
        <v>187</v>
      </c>
      <c r="I280" s="25" t="s">
        <v>270</v>
      </c>
      <c r="J280" s="28">
        <v>3318049</v>
      </c>
      <c r="K280" s="39">
        <v>3.54</v>
      </c>
      <c r="L280" s="146"/>
      <c r="N280" s="119"/>
    </row>
    <row r="281" spans="1:14" s="17" customFormat="1" ht="15.75" customHeight="1" x14ac:dyDescent="0.2">
      <c r="A281" s="145">
        <v>43101</v>
      </c>
      <c r="B281" s="27" t="s">
        <v>61</v>
      </c>
      <c r="C281" s="27" t="s">
        <v>61</v>
      </c>
      <c r="D281" s="25" t="s">
        <v>251</v>
      </c>
      <c r="E281" s="25" t="s">
        <v>108</v>
      </c>
      <c r="F281" s="25" t="s">
        <v>76</v>
      </c>
      <c r="G281" s="25" t="str">
        <f>VLOOKUP(Repository_table[[#This Row],[Country of Destination]],$T$11:$U$45,2,)</f>
        <v>Latin America and the Caribbean</v>
      </c>
      <c r="H281" s="25" t="s">
        <v>114</v>
      </c>
      <c r="I281" s="25" t="s">
        <v>270</v>
      </c>
      <c r="J281" s="28">
        <v>3714518</v>
      </c>
      <c r="K281" s="39">
        <v>3.54</v>
      </c>
      <c r="L281" s="146"/>
      <c r="N281" s="119"/>
    </row>
    <row r="282" spans="1:14" s="17" customFormat="1" ht="15.75" customHeight="1" x14ac:dyDescent="0.2">
      <c r="A282" s="145">
        <v>43102</v>
      </c>
      <c r="B282" s="27" t="s">
        <v>61</v>
      </c>
      <c r="C282" s="27" t="s">
        <v>61</v>
      </c>
      <c r="D282" s="25" t="s">
        <v>251</v>
      </c>
      <c r="E282" s="25" t="s">
        <v>108</v>
      </c>
      <c r="F282" s="25" t="s">
        <v>113</v>
      </c>
      <c r="G282" s="25" t="str">
        <f>VLOOKUP(Repository_table[[#This Row],[Country of Destination]],$T$11:$U$45,2,)</f>
        <v>East Asia and Pacific</v>
      </c>
      <c r="H282" s="25" t="s">
        <v>96</v>
      </c>
      <c r="I282" s="25" t="s">
        <v>270</v>
      </c>
      <c r="J282" s="28">
        <v>3702965</v>
      </c>
      <c r="K282" s="39">
        <v>3.15</v>
      </c>
      <c r="L282" s="146"/>
      <c r="N282" s="119"/>
    </row>
    <row r="283" spans="1:14" s="17" customFormat="1" ht="15.75" customHeight="1" x14ac:dyDescent="0.2">
      <c r="A283" s="145">
        <v>43103</v>
      </c>
      <c r="B283" s="27" t="s">
        <v>61</v>
      </c>
      <c r="C283" s="27" t="s">
        <v>61</v>
      </c>
      <c r="D283" s="25" t="s">
        <v>252</v>
      </c>
      <c r="E283" s="25" t="s">
        <v>108</v>
      </c>
      <c r="F283" s="25" t="s">
        <v>69</v>
      </c>
      <c r="G283" s="25" t="str">
        <f>VLOOKUP(Repository_table[[#This Row],[Country of Destination]],$T$11:$U$45,2,)</f>
        <v>Europe and Central Asia</v>
      </c>
      <c r="H283" s="25" t="s">
        <v>86</v>
      </c>
      <c r="I283" s="25" t="s">
        <v>270</v>
      </c>
      <c r="J283" s="28">
        <v>3247452</v>
      </c>
      <c r="K283" s="39">
        <v>3.15</v>
      </c>
      <c r="L283" s="146"/>
      <c r="N283" s="119"/>
    </row>
    <row r="284" spans="1:14" s="17" customFormat="1" ht="15.75" customHeight="1" x14ac:dyDescent="0.2">
      <c r="A284" s="145">
        <v>43105</v>
      </c>
      <c r="B284" s="27" t="s">
        <v>61</v>
      </c>
      <c r="C284" s="27" t="s">
        <v>61</v>
      </c>
      <c r="D284" s="25" t="s">
        <v>251</v>
      </c>
      <c r="E284" s="25" t="s">
        <v>108</v>
      </c>
      <c r="F284" s="25" t="s">
        <v>76</v>
      </c>
      <c r="G284" s="25" t="str">
        <f>VLOOKUP(Repository_table[[#This Row],[Country of Destination]],$T$11:$U$45,2,)</f>
        <v>Latin America and the Caribbean</v>
      </c>
      <c r="H284" s="25" t="s">
        <v>140</v>
      </c>
      <c r="I284" s="25" t="s">
        <v>270</v>
      </c>
      <c r="J284" s="28">
        <v>3306132</v>
      </c>
      <c r="K284" s="39">
        <v>3.15</v>
      </c>
      <c r="L284" s="146"/>
      <c r="N284" s="119"/>
    </row>
    <row r="285" spans="1:14" s="17" customFormat="1" ht="15.75" customHeight="1" x14ac:dyDescent="0.2">
      <c r="A285" s="145">
        <v>43106</v>
      </c>
      <c r="B285" s="27" t="s">
        <v>61</v>
      </c>
      <c r="C285" s="27" t="s">
        <v>61</v>
      </c>
      <c r="D285" s="25" t="s">
        <v>252</v>
      </c>
      <c r="E285" s="25" t="s">
        <v>108</v>
      </c>
      <c r="F285" s="25" t="s">
        <v>72</v>
      </c>
      <c r="G285" s="25" t="str">
        <f>VLOOKUP(Repository_table[[#This Row],[Country of Destination]],$T$11:$U$45,2,)</f>
        <v>East Asia and Pacific</v>
      </c>
      <c r="H285" s="25" t="s">
        <v>118</v>
      </c>
      <c r="I285" s="25" t="s">
        <v>270</v>
      </c>
      <c r="J285" s="28">
        <v>3425586</v>
      </c>
      <c r="K285" s="39">
        <v>6.15</v>
      </c>
      <c r="L285" s="146" t="s">
        <v>106</v>
      </c>
      <c r="N285" s="119"/>
    </row>
    <row r="286" spans="1:14" s="17" customFormat="1" ht="15.75" customHeight="1" x14ac:dyDescent="0.2">
      <c r="A286" s="145">
        <v>43109</v>
      </c>
      <c r="B286" s="27" t="s">
        <v>61</v>
      </c>
      <c r="C286" s="27" t="s">
        <v>61</v>
      </c>
      <c r="D286" s="25" t="s">
        <v>252</v>
      </c>
      <c r="E286" s="25" t="s">
        <v>108</v>
      </c>
      <c r="F286" s="25" t="s">
        <v>35</v>
      </c>
      <c r="G286" s="25" t="str">
        <f>VLOOKUP(Repository_table[[#This Row],[Country of Destination]],$T$11:$U$45,2,)</f>
        <v>Middle East and North Africa</v>
      </c>
      <c r="H286" s="25" t="s">
        <v>125</v>
      </c>
      <c r="I286" s="25" t="s">
        <v>270</v>
      </c>
      <c r="J286" s="28">
        <v>3275352</v>
      </c>
      <c r="K286" s="39">
        <v>3.15</v>
      </c>
      <c r="L286" s="146"/>
      <c r="N286" s="119"/>
    </row>
    <row r="287" spans="1:14" s="17" customFormat="1" ht="15.75" customHeight="1" x14ac:dyDescent="0.2">
      <c r="A287" s="145">
        <v>43111</v>
      </c>
      <c r="B287" s="27" t="s">
        <v>61</v>
      </c>
      <c r="C287" s="27" t="s">
        <v>61</v>
      </c>
      <c r="D287" s="25" t="s">
        <v>251</v>
      </c>
      <c r="E287" s="25" t="s">
        <v>108</v>
      </c>
      <c r="F287" s="25" t="s">
        <v>112</v>
      </c>
      <c r="G287" s="25" t="str">
        <f>VLOOKUP(Repository_table[[#This Row],[Country of Destination]],$T$11:$U$45,2,)</f>
        <v>Latin America and the Caribbean</v>
      </c>
      <c r="H287" s="25" t="s">
        <v>141</v>
      </c>
      <c r="I287" s="25" t="s">
        <v>270</v>
      </c>
      <c r="J287" s="28">
        <v>2938444</v>
      </c>
      <c r="K287" s="39">
        <v>3.15</v>
      </c>
      <c r="L287" s="146"/>
      <c r="N287" s="119"/>
    </row>
    <row r="288" spans="1:14" s="17" customFormat="1" ht="15.75" customHeight="1" x14ac:dyDescent="0.2">
      <c r="A288" s="145">
        <v>43111</v>
      </c>
      <c r="B288" s="27" t="s">
        <v>61</v>
      </c>
      <c r="C288" s="27" t="s">
        <v>61</v>
      </c>
      <c r="D288" s="25" t="s">
        <v>251</v>
      </c>
      <c r="E288" s="25" t="s">
        <v>108</v>
      </c>
      <c r="F288" s="25" t="s">
        <v>113</v>
      </c>
      <c r="G288" s="25" t="str">
        <f>VLOOKUP(Repository_table[[#This Row],[Country of Destination]],$T$11:$U$45,2,)</f>
        <v>East Asia and Pacific</v>
      </c>
      <c r="H288" s="25" t="s">
        <v>142</v>
      </c>
      <c r="I288" s="25" t="s">
        <v>270</v>
      </c>
      <c r="J288" s="28">
        <v>3240070</v>
      </c>
      <c r="K288" s="39">
        <v>6.15</v>
      </c>
      <c r="L288" s="146" t="s">
        <v>106</v>
      </c>
      <c r="N288" s="119"/>
    </row>
    <row r="289" spans="1:14" s="17" customFormat="1" ht="15.75" customHeight="1" x14ac:dyDescent="0.2">
      <c r="A289" s="145">
        <v>43113</v>
      </c>
      <c r="B289" s="27" t="s">
        <v>61</v>
      </c>
      <c r="C289" s="27" t="s">
        <v>61</v>
      </c>
      <c r="D289" s="25" t="s">
        <v>251</v>
      </c>
      <c r="E289" s="25" t="s">
        <v>108</v>
      </c>
      <c r="F289" s="25" t="s">
        <v>113</v>
      </c>
      <c r="G289" s="25" t="str">
        <f>VLOOKUP(Repository_table[[#This Row],[Country of Destination]],$T$11:$U$45,2,)</f>
        <v>East Asia and Pacific</v>
      </c>
      <c r="H289" s="25" t="s">
        <v>111</v>
      </c>
      <c r="I289" s="25" t="s">
        <v>270</v>
      </c>
      <c r="J289" s="28">
        <v>3695897</v>
      </c>
      <c r="K289" s="39">
        <v>3.15</v>
      </c>
      <c r="L289" s="146"/>
      <c r="N289" s="119"/>
    </row>
    <row r="290" spans="1:14" s="17" customFormat="1" ht="15.75" customHeight="1" x14ac:dyDescent="0.2">
      <c r="A290" s="145">
        <v>43114</v>
      </c>
      <c r="B290" s="27" t="s">
        <v>61</v>
      </c>
      <c r="C290" s="27" t="s">
        <v>61</v>
      </c>
      <c r="D290" s="25" t="s">
        <v>252</v>
      </c>
      <c r="E290" s="25" t="s">
        <v>108</v>
      </c>
      <c r="F290" s="25" t="s">
        <v>116</v>
      </c>
      <c r="G290" s="25" t="str">
        <f>VLOOKUP(Repository_table[[#This Row],[Country of Destination]],$T$11:$U$45,2,)</f>
        <v>South Asia</v>
      </c>
      <c r="H290" s="25" t="s">
        <v>123</v>
      </c>
      <c r="I290" s="25" t="s">
        <v>270</v>
      </c>
      <c r="J290" s="28">
        <v>3368035</v>
      </c>
      <c r="K290" s="39">
        <v>3.15</v>
      </c>
      <c r="L290" s="146"/>
      <c r="N290" s="119"/>
    </row>
    <row r="291" spans="1:14" s="17" customFormat="1" ht="15.75" customHeight="1" x14ac:dyDescent="0.2">
      <c r="A291" s="145">
        <v>43116</v>
      </c>
      <c r="B291" s="27" t="s">
        <v>61</v>
      </c>
      <c r="C291" s="27" t="s">
        <v>61</v>
      </c>
      <c r="D291" s="25" t="s">
        <v>252</v>
      </c>
      <c r="E291" s="25" t="s">
        <v>108</v>
      </c>
      <c r="F291" s="25" t="s">
        <v>35</v>
      </c>
      <c r="G291" s="25" t="str">
        <f>VLOOKUP(Repository_table[[#This Row],[Country of Destination]],$T$11:$U$45,2,)</f>
        <v>Middle East and North Africa</v>
      </c>
      <c r="H291" s="25" t="s">
        <v>136</v>
      </c>
      <c r="I291" s="25" t="s">
        <v>270</v>
      </c>
      <c r="J291" s="28">
        <v>3278404</v>
      </c>
      <c r="K291" s="39">
        <v>3.15</v>
      </c>
      <c r="L291" s="146"/>
      <c r="N291" s="119"/>
    </row>
    <row r="292" spans="1:14" s="17" customFormat="1" ht="15.75" customHeight="1" x14ac:dyDescent="0.2">
      <c r="A292" s="145">
        <v>43117</v>
      </c>
      <c r="B292" s="27" t="s">
        <v>61</v>
      </c>
      <c r="C292" s="27" t="s">
        <v>61</v>
      </c>
      <c r="D292" s="25" t="s">
        <v>251</v>
      </c>
      <c r="E292" s="25" t="s">
        <v>108</v>
      </c>
      <c r="F292" s="25" t="s">
        <v>113</v>
      </c>
      <c r="G292" s="25" t="str">
        <f>VLOOKUP(Repository_table[[#This Row],[Country of Destination]],$T$11:$U$45,2,)</f>
        <v>East Asia and Pacific</v>
      </c>
      <c r="H292" s="25" t="s">
        <v>80</v>
      </c>
      <c r="I292" s="25" t="s">
        <v>270</v>
      </c>
      <c r="J292" s="28">
        <v>3714983</v>
      </c>
      <c r="K292" s="39">
        <v>6.15</v>
      </c>
      <c r="L292" s="146" t="s">
        <v>106</v>
      </c>
      <c r="N292" s="119"/>
    </row>
    <row r="293" spans="1:14" s="17" customFormat="1" ht="15.75" customHeight="1" x14ac:dyDescent="0.2">
      <c r="A293" s="145">
        <v>43118</v>
      </c>
      <c r="B293" s="27" t="s">
        <v>61</v>
      </c>
      <c r="C293" s="27" t="s">
        <v>61</v>
      </c>
      <c r="D293" s="25" t="s">
        <v>252</v>
      </c>
      <c r="E293" s="25" t="s">
        <v>108</v>
      </c>
      <c r="F293" s="25" t="s">
        <v>72</v>
      </c>
      <c r="G293" s="25" t="str">
        <f>VLOOKUP(Repository_table[[#This Row],[Country of Destination]],$T$11:$U$45,2,)</f>
        <v>East Asia and Pacific</v>
      </c>
      <c r="H293" s="25" t="s">
        <v>135</v>
      </c>
      <c r="I293" s="25" t="s">
        <v>270</v>
      </c>
      <c r="J293" s="28">
        <v>3516780</v>
      </c>
      <c r="K293" s="39">
        <v>3.15</v>
      </c>
      <c r="L293" s="146"/>
      <c r="N293" s="119"/>
    </row>
    <row r="294" spans="1:14" s="17" customFormat="1" ht="15.75" customHeight="1" x14ac:dyDescent="0.2">
      <c r="A294" s="145">
        <v>43120</v>
      </c>
      <c r="B294" s="27" t="s">
        <v>61</v>
      </c>
      <c r="C294" s="27" t="s">
        <v>61</v>
      </c>
      <c r="D294" s="25" t="s">
        <v>252</v>
      </c>
      <c r="E294" s="25" t="s">
        <v>108</v>
      </c>
      <c r="F294" s="25" t="s">
        <v>68</v>
      </c>
      <c r="G294" s="25" t="str">
        <f>VLOOKUP(Repository_table[[#This Row],[Country of Destination]],$T$11:$U$45,2,)</f>
        <v>South Asia</v>
      </c>
      <c r="H294" s="25" t="s">
        <v>71</v>
      </c>
      <c r="I294" s="25" t="s">
        <v>270</v>
      </c>
      <c r="J294" s="28">
        <v>3596043</v>
      </c>
      <c r="K294" s="39">
        <v>3.15</v>
      </c>
      <c r="L294" s="146"/>
      <c r="N294" s="119"/>
    </row>
    <row r="295" spans="1:14" s="17" customFormat="1" ht="15.75" customHeight="1" x14ac:dyDescent="0.2">
      <c r="A295" s="145">
        <v>43124</v>
      </c>
      <c r="B295" s="27" t="s">
        <v>61</v>
      </c>
      <c r="C295" s="27" t="s">
        <v>61</v>
      </c>
      <c r="D295" s="25" t="s">
        <v>252</v>
      </c>
      <c r="E295" s="25" t="s">
        <v>108</v>
      </c>
      <c r="F295" s="25" t="s">
        <v>81</v>
      </c>
      <c r="G295" s="25" t="str">
        <f>VLOOKUP(Repository_table[[#This Row],[Country of Destination]],$T$11:$U$45,2,)</f>
        <v>East Asia and Pacific</v>
      </c>
      <c r="H295" s="25" t="s">
        <v>117</v>
      </c>
      <c r="I295" s="25" t="s">
        <v>270</v>
      </c>
      <c r="J295" s="28">
        <v>3614916</v>
      </c>
      <c r="K295" s="39">
        <v>3.15</v>
      </c>
      <c r="L295" s="146"/>
      <c r="N295" s="119"/>
    </row>
    <row r="296" spans="1:14" s="17" customFormat="1" ht="15.75" customHeight="1" x14ac:dyDescent="0.2">
      <c r="A296" s="145">
        <v>43125</v>
      </c>
      <c r="B296" s="27" t="s">
        <v>61</v>
      </c>
      <c r="C296" s="27" t="s">
        <v>61</v>
      </c>
      <c r="D296" s="25" t="s">
        <v>252</v>
      </c>
      <c r="E296" s="25" t="s">
        <v>108</v>
      </c>
      <c r="F296" s="25" t="s">
        <v>109</v>
      </c>
      <c r="G296" s="25" t="str">
        <f>VLOOKUP(Repository_table[[#This Row],[Country of Destination]],$T$11:$U$45,2,)</f>
        <v>Europe and Central Asia</v>
      </c>
      <c r="H296" s="25" t="s">
        <v>138</v>
      </c>
      <c r="I296" s="25" t="s">
        <v>270</v>
      </c>
      <c r="J296" s="28">
        <v>3713519</v>
      </c>
      <c r="K296" s="39">
        <v>3.15</v>
      </c>
      <c r="L296" s="146"/>
      <c r="N296" s="119"/>
    </row>
    <row r="297" spans="1:14" s="17" customFormat="1" ht="15.75" customHeight="1" x14ac:dyDescent="0.2">
      <c r="A297" s="145">
        <v>43126</v>
      </c>
      <c r="B297" s="27" t="s">
        <v>61</v>
      </c>
      <c r="C297" s="27" t="s">
        <v>61</v>
      </c>
      <c r="D297" s="25" t="s">
        <v>251</v>
      </c>
      <c r="E297" s="25" t="s">
        <v>108</v>
      </c>
      <c r="F297" s="25" t="s">
        <v>76</v>
      </c>
      <c r="G297" s="25" t="str">
        <f>VLOOKUP(Repository_table[[#This Row],[Country of Destination]],$T$11:$U$45,2,)</f>
        <v>Latin America and the Caribbean</v>
      </c>
      <c r="H297" s="25" t="s">
        <v>137</v>
      </c>
      <c r="I297" s="25" t="s">
        <v>270</v>
      </c>
      <c r="J297" s="28">
        <v>3410824</v>
      </c>
      <c r="K297" s="39">
        <v>6.15</v>
      </c>
      <c r="L297" s="146" t="s">
        <v>106</v>
      </c>
      <c r="N297" s="119"/>
    </row>
    <row r="298" spans="1:14" s="17" customFormat="1" ht="15.75" customHeight="1" x14ac:dyDescent="0.2">
      <c r="A298" s="145">
        <v>43128</v>
      </c>
      <c r="B298" s="27" t="s">
        <v>61</v>
      </c>
      <c r="C298" s="27" t="s">
        <v>61</v>
      </c>
      <c r="D298" s="25" t="s">
        <v>252</v>
      </c>
      <c r="E298" s="25" t="s">
        <v>108</v>
      </c>
      <c r="F298" s="25" t="s">
        <v>72</v>
      </c>
      <c r="G298" s="25" t="str">
        <f>VLOOKUP(Repository_table[[#This Row],[Country of Destination]],$T$11:$U$45,2,)</f>
        <v>East Asia and Pacific</v>
      </c>
      <c r="H298" s="25" t="s">
        <v>144</v>
      </c>
      <c r="I298" s="25" t="s">
        <v>270</v>
      </c>
      <c r="J298" s="28">
        <v>3393164</v>
      </c>
      <c r="K298" s="39">
        <v>6.15</v>
      </c>
      <c r="L298" s="146" t="s">
        <v>106</v>
      </c>
      <c r="N298" s="119"/>
    </row>
    <row r="299" spans="1:14" s="17" customFormat="1" ht="15.75" customHeight="1" x14ac:dyDescent="0.2">
      <c r="A299" s="145">
        <v>43129</v>
      </c>
      <c r="B299" s="27" t="s">
        <v>61</v>
      </c>
      <c r="C299" s="27" t="s">
        <v>61</v>
      </c>
      <c r="D299" s="25" t="s">
        <v>252</v>
      </c>
      <c r="E299" s="25" t="s">
        <v>108</v>
      </c>
      <c r="F299" s="25" t="s">
        <v>72</v>
      </c>
      <c r="G299" s="25" t="str">
        <f>VLOOKUP(Repository_table[[#This Row],[Country of Destination]],$T$11:$U$45,2,)</f>
        <v>East Asia and Pacific</v>
      </c>
      <c r="H299" s="25" t="s">
        <v>86</v>
      </c>
      <c r="I299" s="25" t="s">
        <v>270</v>
      </c>
      <c r="J299" s="28">
        <v>3248898</v>
      </c>
      <c r="K299" s="39">
        <v>3.15</v>
      </c>
      <c r="L299" s="146"/>
      <c r="N299" s="119"/>
    </row>
    <row r="300" spans="1:14" s="17" customFormat="1" ht="15.75" customHeight="1" x14ac:dyDescent="0.2">
      <c r="A300" s="145">
        <v>43130</v>
      </c>
      <c r="B300" s="27" t="s">
        <v>61</v>
      </c>
      <c r="C300" s="27" t="s">
        <v>61</v>
      </c>
      <c r="D300" s="25" t="s">
        <v>251</v>
      </c>
      <c r="E300" s="25" t="s">
        <v>108</v>
      </c>
      <c r="F300" s="25" t="s">
        <v>113</v>
      </c>
      <c r="G300" s="25" t="str">
        <f>VLOOKUP(Repository_table[[#This Row],[Country of Destination]],$T$11:$U$45,2,)</f>
        <v>East Asia and Pacific</v>
      </c>
      <c r="H300" s="25" t="s">
        <v>143</v>
      </c>
      <c r="I300" s="25" t="s">
        <v>270</v>
      </c>
      <c r="J300" s="28">
        <v>3255523</v>
      </c>
      <c r="K300" s="39">
        <v>6.15</v>
      </c>
      <c r="L300" s="146" t="s">
        <v>106</v>
      </c>
      <c r="N300" s="119"/>
    </row>
    <row r="301" spans="1:14" s="17" customFormat="1" ht="15.75" customHeight="1" x14ac:dyDescent="0.2">
      <c r="A301" s="145">
        <v>43131</v>
      </c>
      <c r="B301" s="27" t="s">
        <v>61</v>
      </c>
      <c r="C301" s="27" t="s">
        <v>61</v>
      </c>
      <c r="D301" s="25" t="s">
        <v>251</v>
      </c>
      <c r="E301" s="25" t="s">
        <v>108</v>
      </c>
      <c r="F301" s="25" t="s">
        <v>113</v>
      </c>
      <c r="G301" s="25" t="str">
        <f>VLOOKUP(Repository_table[[#This Row],[Country of Destination]],$T$11:$U$45,2,)</f>
        <v>East Asia and Pacific</v>
      </c>
      <c r="H301" s="25" t="s">
        <v>110</v>
      </c>
      <c r="I301" s="25" t="s">
        <v>270</v>
      </c>
      <c r="J301" s="28">
        <v>3676477</v>
      </c>
      <c r="K301" s="39">
        <v>6.15</v>
      </c>
      <c r="L301" s="146" t="s">
        <v>106</v>
      </c>
      <c r="N301" s="119"/>
    </row>
    <row r="302" spans="1:14" s="17" customFormat="1" ht="15.75" customHeight="1" x14ac:dyDescent="0.2">
      <c r="A302" s="145">
        <v>43132</v>
      </c>
      <c r="B302" s="27" t="s">
        <v>61</v>
      </c>
      <c r="C302" s="27" t="s">
        <v>61</v>
      </c>
      <c r="D302" s="25" t="s">
        <v>251</v>
      </c>
      <c r="E302" s="25" t="s">
        <v>108</v>
      </c>
      <c r="F302" s="25" t="s">
        <v>76</v>
      </c>
      <c r="G302" s="25" t="str">
        <f>VLOOKUP(Repository_table[[#This Row],[Country of Destination]],$T$11:$U$45,2,)</f>
        <v>Latin America and the Caribbean</v>
      </c>
      <c r="H302" s="25" t="s">
        <v>114</v>
      </c>
      <c r="I302" s="25" t="s">
        <v>270</v>
      </c>
      <c r="J302" s="28">
        <v>3708865</v>
      </c>
      <c r="K302" s="39">
        <v>3.15</v>
      </c>
      <c r="L302" s="146"/>
      <c r="N302" s="119"/>
    </row>
    <row r="303" spans="1:14" s="17" customFormat="1" ht="15.75" customHeight="1" x14ac:dyDescent="0.2">
      <c r="A303" s="145">
        <v>43133</v>
      </c>
      <c r="B303" s="27" t="s">
        <v>61</v>
      </c>
      <c r="C303" s="27" t="s">
        <v>61</v>
      </c>
      <c r="D303" s="25" t="s">
        <v>252</v>
      </c>
      <c r="E303" s="25" t="s">
        <v>108</v>
      </c>
      <c r="F303" s="25" t="s">
        <v>109</v>
      </c>
      <c r="G303" s="25" t="str">
        <f>VLOOKUP(Repository_table[[#This Row],[Country of Destination]],$T$11:$U$45,2,)</f>
        <v>Europe and Central Asia</v>
      </c>
      <c r="H303" s="25" t="s">
        <v>170</v>
      </c>
      <c r="I303" s="25" t="s">
        <v>270</v>
      </c>
      <c r="J303" s="28">
        <v>3278774</v>
      </c>
      <c r="K303" s="39">
        <v>4.18</v>
      </c>
      <c r="L303" s="146"/>
      <c r="N303" s="119"/>
    </row>
    <row r="304" spans="1:14" s="17" customFormat="1" ht="15.75" customHeight="1" x14ac:dyDescent="0.2">
      <c r="A304" s="145">
        <v>43134</v>
      </c>
      <c r="B304" s="27" t="s">
        <v>61</v>
      </c>
      <c r="C304" s="27" t="s">
        <v>61</v>
      </c>
      <c r="D304" s="25" t="s">
        <v>251</v>
      </c>
      <c r="E304" s="25" t="s">
        <v>108</v>
      </c>
      <c r="F304" s="25" t="s">
        <v>76</v>
      </c>
      <c r="G304" s="25" t="str">
        <f>VLOOKUP(Repository_table[[#This Row],[Country of Destination]],$T$11:$U$45,2,)</f>
        <v>Latin America and the Caribbean</v>
      </c>
      <c r="H304" s="25" t="s">
        <v>158</v>
      </c>
      <c r="I304" s="25" t="s">
        <v>270</v>
      </c>
      <c r="J304" s="28">
        <v>3685569</v>
      </c>
      <c r="K304" s="39">
        <v>7.18</v>
      </c>
      <c r="L304" s="146" t="s">
        <v>106</v>
      </c>
      <c r="N304" s="119"/>
    </row>
    <row r="305" spans="1:14" s="17" customFormat="1" ht="15.75" customHeight="1" x14ac:dyDescent="0.2">
      <c r="A305" s="145">
        <v>43136</v>
      </c>
      <c r="B305" s="27" t="s">
        <v>61</v>
      </c>
      <c r="C305" s="27" t="s">
        <v>61</v>
      </c>
      <c r="D305" s="25" t="s">
        <v>251</v>
      </c>
      <c r="E305" s="25" t="s">
        <v>108</v>
      </c>
      <c r="F305" s="25" t="s">
        <v>76</v>
      </c>
      <c r="G305" s="25" t="str">
        <f>VLOOKUP(Repository_table[[#This Row],[Country of Destination]],$T$11:$U$45,2,)</f>
        <v>Latin America and the Caribbean</v>
      </c>
      <c r="H305" s="25" t="s">
        <v>159</v>
      </c>
      <c r="I305" s="25" t="s">
        <v>270</v>
      </c>
      <c r="J305" s="28">
        <v>3699364</v>
      </c>
      <c r="K305" s="39">
        <v>4.18</v>
      </c>
      <c r="L305" s="146"/>
      <c r="N305" s="119"/>
    </row>
    <row r="306" spans="1:14" s="17" customFormat="1" ht="15.75" customHeight="1" x14ac:dyDescent="0.2">
      <c r="A306" s="145">
        <v>43138</v>
      </c>
      <c r="B306" s="27" t="s">
        <v>61</v>
      </c>
      <c r="C306" s="27" t="s">
        <v>61</v>
      </c>
      <c r="D306" s="25" t="s">
        <v>251</v>
      </c>
      <c r="E306" s="25" t="s">
        <v>108</v>
      </c>
      <c r="F306" s="25" t="s">
        <v>113</v>
      </c>
      <c r="G306" s="25" t="str">
        <f>VLOOKUP(Repository_table[[#This Row],[Country of Destination]],$T$11:$U$45,2,)</f>
        <v>East Asia and Pacific</v>
      </c>
      <c r="H306" s="25" t="s">
        <v>160</v>
      </c>
      <c r="I306" s="25" t="s">
        <v>270</v>
      </c>
      <c r="J306" s="28">
        <v>3697595</v>
      </c>
      <c r="K306" s="39">
        <v>4.18</v>
      </c>
      <c r="L306" s="146"/>
      <c r="N306" s="119"/>
    </row>
    <row r="307" spans="1:14" s="17" customFormat="1" ht="15.75" customHeight="1" x14ac:dyDescent="0.2">
      <c r="A307" s="145">
        <v>43138</v>
      </c>
      <c r="B307" s="27" t="s">
        <v>61</v>
      </c>
      <c r="C307" s="27" t="s">
        <v>61</v>
      </c>
      <c r="D307" s="25" t="s">
        <v>251</v>
      </c>
      <c r="E307" s="25" t="s">
        <v>108</v>
      </c>
      <c r="F307" s="25" t="s">
        <v>113</v>
      </c>
      <c r="G307" s="25" t="str">
        <f>VLOOKUP(Repository_table[[#This Row],[Country of Destination]],$T$11:$U$45,2,)</f>
        <v>East Asia and Pacific</v>
      </c>
      <c r="H307" s="25" t="s">
        <v>161</v>
      </c>
      <c r="I307" s="25" t="s">
        <v>270</v>
      </c>
      <c r="J307" s="28">
        <v>3384674</v>
      </c>
      <c r="K307" s="39">
        <v>7.18</v>
      </c>
      <c r="L307" s="146" t="s">
        <v>106</v>
      </c>
      <c r="N307" s="119"/>
    </row>
    <row r="308" spans="1:14" s="17" customFormat="1" ht="15.75" customHeight="1" x14ac:dyDescent="0.2">
      <c r="A308" s="145">
        <v>43139</v>
      </c>
      <c r="B308" s="27" t="s">
        <v>61</v>
      </c>
      <c r="C308" s="27" t="s">
        <v>61</v>
      </c>
      <c r="D308" s="25" t="s">
        <v>251</v>
      </c>
      <c r="E308" s="25" t="s">
        <v>108</v>
      </c>
      <c r="F308" s="25" t="s">
        <v>113</v>
      </c>
      <c r="G308" s="25" t="str">
        <f>VLOOKUP(Repository_table[[#This Row],[Country of Destination]],$T$11:$U$45,2,)</f>
        <v>East Asia and Pacific</v>
      </c>
      <c r="H308" s="25" t="s">
        <v>162</v>
      </c>
      <c r="I308" s="25" t="s">
        <v>270</v>
      </c>
      <c r="J308" s="28">
        <v>3405308</v>
      </c>
      <c r="K308" s="39">
        <v>7.18</v>
      </c>
      <c r="L308" s="146" t="s">
        <v>106</v>
      </c>
      <c r="N308" s="119"/>
    </row>
    <row r="309" spans="1:14" s="17" customFormat="1" ht="15.75" customHeight="1" x14ac:dyDescent="0.2">
      <c r="A309" s="145">
        <v>43140</v>
      </c>
      <c r="B309" s="27" t="s">
        <v>61</v>
      </c>
      <c r="C309" s="27" t="s">
        <v>61</v>
      </c>
      <c r="D309" s="25" t="s">
        <v>252</v>
      </c>
      <c r="E309" s="25" t="s">
        <v>108</v>
      </c>
      <c r="F309" s="25" t="s">
        <v>72</v>
      </c>
      <c r="G309" s="25" t="str">
        <f>VLOOKUP(Repository_table[[#This Row],[Country of Destination]],$T$11:$U$45,2,)</f>
        <v>East Asia and Pacific</v>
      </c>
      <c r="H309" s="25" t="s">
        <v>171</v>
      </c>
      <c r="I309" s="25" t="s">
        <v>270</v>
      </c>
      <c r="J309" s="28">
        <v>3452209</v>
      </c>
      <c r="K309" s="39">
        <v>7.18</v>
      </c>
      <c r="L309" s="146" t="s">
        <v>106</v>
      </c>
      <c r="N309" s="119"/>
    </row>
    <row r="310" spans="1:14" s="17" customFormat="1" ht="15.75" customHeight="1" x14ac:dyDescent="0.2">
      <c r="A310" s="145">
        <v>43142</v>
      </c>
      <c r="B310" s="27" t="s">
        <v>61</v>
      </c>
      <c r="C310" s="27" t="s">
        <v>61</v>
      </c>
      <c r="D310" s="25" t="s">
        <v>251</v>
      </c>
      <c r="E310" s="25" t="s">
        <v>108</v>
      </c>
      <c r="F310" s="25" t="s">
        <v>157</v>
      </c>
      <c r="G310" s="25" t="str">
        <f>VLOOKUP(Repository_table[[#This Row],[Country of Destination]],$T$11:$U$45,2,)</f>
        <v>Middle East and North Africa</v>
      </c>
      <c r="H310" s="25" t="s">
        <v>140</v>
      </c>
      <c r="I310" s="25" t="s">
        <v>270</v>
      </c>
      <c r="J310" s="28">
        <v>3300285</v>
      </c>
      <c r="K310" s="39">
        <v>4.18</v>
      </c>
      <c r="L310" s="146"/>
      <c r="N310" s="119"/>
    </row>
    <row r="311" spans="1:14" s="17" customFormat="1" ht="15.75" customHeight="1" x14ac:dyDescent="0.2">
      <c r="A311" s="145">
        <v>43144</v>
      </c>
      <c r="B311" s="27" t="s">
        <v>61</v>
      </c>
      <c r="C311" s="27" t="s">
        <v>61</v>
      </c>
      <c r="D311" s="25" t="s">
        <v>251</v>
      </c>
      <c r="E311" s="25" t="s">
        <v>108</v>
      </c>
      <c r="F311" s="25" t="s">
        <v>113</v>
      </c>
      <c r="G311" s="25" t="str">
        <f>VLOOKUP(Repository_table[[#This Row],[Country of Destination]],$T$11:$U$45,2,)</f>
        <v>East Asia and Pacific</v>
      </c>
      <c r="H311" s="25" t="s">
        <v>163</v>
      </c>
      <c r="I311" s="25" t="s">
        <v>270</v>
      </c>
      <c r="J311" s="28">
        <v>3392937</v>
      </c>
      <c r="K311" s="39">
        <v>7.18</v>
      </c>
      <c r="L311" s="146" t="s">
        <v>106</v>
      </c>
      <c r="N311" s="119"/>
    </row>
    <row r="312" spans="1:14" s="17" customFormat="1" ht="15.75" customHeight="1" x14ac:dyDescent="0.2">
      <c r="A312" s="145">
        <v>43145</v>
      </c>
      <c r="B312" s="27" t="s">
        <v>61</v>
      </c>
      <c r="C312" s="27" t="s">
        <v>61</v>
      </c>
      <c r="D312" s="25" t="s">
        <v>251</v>
      </c>
      <c r="E312" s="25" t="s">
        <v>108</v>
      </c>
      <c r="F312" s="25" t="s">
        <v>112</v>
      </c>
      <c r="G312" s="25" t="str">
        <f>VLOOKUP(Repository_table[[#This Row],[Country of Destination]],$T$11:$U$45,2,)</f>
        <v>Latin America and the Caribbean</v>
      </c>
      <c r="H312" s="25" t="s">
        <v>164</v>
      </c>
      <c r="I312" s="25" t="s">
        <v>270</v>
      </c>
      <c r="J312" s="28">
        <v>3248781</v>
      </c>
      <c r="K312" s="39">
        <v>4.18</v>
      </c>
      <c r="L312" s="146"/>
      <c r="N312" s="119"/>
    </row>
    <row r="313" spans="1:14" s="17" customFormat="1" ht="15.75" customHeight="1" x14ac:dyDescent="0.2">
      <c r="A313" s="145">
        <v>43150</v>
      </c>
      <c r="B313" s="27" t="s">
        <v>61</v>
      </c>
      <c r="C313" s="27" t="s">
        <v>61</v>
      </c>
      <c r="D313" s="25" t="s">
        <v>251</v>
      </c>
      <c r="E313" s="25" t="s">
        <v>108</v>
      </c>
      <c r="F313" s="25" t="s">
        <v>113</v>
      </c>
      <c r="G313" s="25" t="str">
        <f>VLOOKUP(Repository_table[[#This Row],[Country of Destination]],$T$11:$U$45,2,)</f>
        <v>East Asia and Pacific</v>
      </c>
      <c r="H313" s="25" t="s">
        <v>165</v>
      </c>
      <c r="I313" s="25" t="s">
        <v>270</v>
      </c>
      <c r="J313" s="28">
        <v>3701775</v>
      </c>
      <c r="K313" s="39">
        <v>4.18</v>
      </c>
      <c r="L313" s="146"/>
      <c r="N313" s="119"/>
    </row>
    <row r="314" spans="1:14" s="17" customFormat="1" ht="15.75" customHeight="1" x14ac:dyDescent="0.2">
      <c r="A314" s="145">
        <v>43150</v>
      </c>
      <c r="B314" s="27" t="s">
        <v>61</v>
      </c>
      <c r="C314" s="27" t="s">
        <v>61</v>
      </c>
      <c r="D314" s="25" t="s">
        <v>251</v>
      </c>
      <c r="E314" s="25" t="s">
        <v>108</v>
      </c>
      <c r="F314" s="25" t="s">
        <v>113</v>
      </c>
      <c r="G314" s="25" t="str">
        <f>VLOOKUP(Repository_table[[#This Row],[Country of Destination]],$T$11:$U$45,2,)</f>
        <v>East Asia and Pacific</v>
      </c>
      <c r="H314" s="25" t="s">
        <v>166</v>
      </c>
      <c r="I314" s="25" t="s">
        <v>270</v>
      </c>
      <c r="J314" s="28">
        <v>3517589</v>
      </c>
      <c r="K314" s="39">
        <v>4.18</v>
      </c>
      <c r="L314" s="146"/>
      <c r="N314" s="119"/>
    </row>
    <row r="315" spans="1:14" s="17" customFormat="1" ht="15.75" customHeight="1" x14ac:dyDescent="0.2">
      <c r="A315" s="145">
        <v>43151</v>
      </c>
      <c r="B315" s="27" t="s">
        <v>61</v>
      </c>
      <c r="C315" s="27" t="s">
        <v>61</v>
      </c>
      <c r="D315" s="25" t="s">
        <v>251</v>
      </c>
      <c r="E315" s="25" t="s">
        <v>108</v>
      </c>
      <c r="F315" s="25" t="s">
        <v>113</v>
      </c>
      <c r="G315" s="25" t="str">
        <f>VLOOKUP(Repository_table[[#This Row],[Country of Destination]],$T$11:$U$45,2,)</f>
        <v>East Asia and Pacific</v>
      </c>
      <c r="H315" s="25" t="s">
        <v>167</v>
      </c>
      <c r="I315" s="25" t="s">
        <v>270</v>
      </c>
      <c r="J315" s="28">
        <v>3692448</v>
      </c>
      <c r="K315" s="39">
        <v>4.18</v>
      </c>
      <c r="L315" s="146"/>
      <c r="N315" s="119"/>
    </row>
    <row r="316" spans="1:14" s="17" customFormat="1" ht="15.75" customHeight="1" x14ac:dyDescent="0.2">
      <c r="A316" s="145">
        <v>43152</v>
      </c>
      <c r="B316" s="27" t="s">
        <v>61</v>
      </c>
      <c r="C316" s="27" t="s">
        <v>61</v>
      </c>
      <c r="D316" s="25" t="s">
        <v>252</v>
      </c>
      <c r="E316" s="25" t="s">
        <v>108</v>
      </c>
      <c r="F316" s="25" t="s">
        <v>81</v>
      </c>
      <c r="G316" s="25" t="str">
        <f>VLOOKUP(Repository_table[[#This Row],[Country of Destination]],$T$11:$U$45,2,)</f>
        <v>East Asia and Pacific</v>
      </c>
      <c r="H316" s="25" t="s">
        <v>172</v>
      </c>
      <c r="I316" s="25" t="s">
        <v>270</v>
      </c>
      <c r="J316" s="28">
        <v>3397185</v>
      </c>
      <c r="K316" s="39">
        <v>7.18</v>
      </c>
      <c r="L316" s="146" t="s">
        <v>106</v>
      </c>
      <c r="N316" s="119"/>
    </row>
    <row r="317" spans="1:14" s="17" customFormat="1" ht="15.75" customHeight="1" x14ac:dyDescent="0.2">
      <c r="A317" s="145">
        <v>43153</v>
      </c>
      <c r="B317" s="27" t="s">
        <v>61</v>
      </c>
      <c r="C317" s="27" t="s">
        <v>61</v>
      </c>
      <c r="D317" s="25" t="s">
        <v>252</v>
      </c>
      <c r="E317" s="25" t="s">
        <v>108</v>
      </c>
      <c r="F317" s="25" t="s">
        <v>368</v>
      </c>
      <c r="G317" s="25" t="str">
        <f>VLOOKUP(Repository_table[[#This Row],[Country of Destination]],$T$11:$U$45,2,)</f>
        <v>East Asia and Pacific</v>
      </c>
      <c r="H317" s="25" t="s">
        <v>125</v>
      </c>
      <c r="I317" s="25" t="s">
        <v>270</v>
      </c>
      <c r="J317" s="28">
        <v>3409450</v>
      </c>
      <c r="K317" s="39">
        <v>4.18</v>
      </c>
      <c r="L317" s="146"/>
      <c r="N317" s="119"/>
    </row>
    <row r="318" spans="1:14" s="17" customFormat="1" ht="15.75" customHeight="1" x14ac:dyDescent="0.2">
      <c r="A318" s="145">
        <v>43155</v>
      </c>
      <c r="B318" s="27" t="s">
        <v>61</v>
      </c>
      <c r="C318" s="27" t="s">
        <v>61</v>
      </c>
      <c r="D318" s="25" t="s">
        <v>252</v>
      </c>
      <c r="E318" s="25" t="s">
        <v>108</v>
      </c>
      <c r="F318" s="25" t="s">
        <v>368</v>
      </c>
      <c r="G318" s="25" t="str">
        <f>VLOOKUP(Repository_table[[#This Row],[Country of Destination]],$T$11:$U$45,2,)</f>
        <v>East Asia and Pacific</v>
      </c>
      <c r="H318" s="25" t="s">
        <v>137</v>
      </c>
      <c r="I318" s="25" t="s">
        <v>270</v>
      </c>
      <c r="J318" s="28">
        <v>3396303</v>
      </c>
      <c r="K318" s="39">
        <v>7.18</v>
      </c>
      <c r="L318" s="146" t="s">
        <v>106</v>
      </c>
      <c r="N318" s="119"/>
    </row>
    <row r="319" spans="1:14" s="17" customFormat="1" ht="15.75" customHeight="1" x14ac:dyDescent="0.2">
      <c r="A319" s="145">
        <v>43156</v>
      </c>
      <c r="B319" s="27" t="s">
        <v>61</v>
      </c>
      <c r="C319" s="27" t="s">
        <v>61</v>
      </c>
      <c r="D319" s="25" t="s">
        <v>251</v>
      </c>
      <c r="E319" s="25" t="s">
        <v>108</v>
      </c>
      <c r="F319" s="25" t="s">
        <v>76</v>
      </c>
      <c r="G319" s="25" t="str">
        <f>VLOOKUP(Repository_table[[#This Row],[Country of Destination]],$T$11:$U$45,2,)</f>
        <v>Latin America and the Caribbean</v>
      </c>
      <c r="H319" s="25" t="s">
        <v>168</v>
      </c>
      <c r="I319" s="25" t="s">
        <v>270</v>
      </c>
      <c r="J319" s="28">
        <v>3683137</v>
      </c>
      <c r="K319" s="39">
        <v>4.18</v>
      </c>
      <c r="L319" s="146"/>
      <c r="N319" s="119"/>
    </row>
    <row r="320" spans="1:14" s="17" customFormat="1" ht="15.75" customHeight="1" x14ac:dyDescent="0.2">
      <c r="A320" s="145">
        <v>43158</v>
      </c>
      <c r="B320" s="27" t="s">
        <v>61</v>
      </c>
      <c r="C320" s="27" t="s">
        <v>61</v>
      </c>
      <c r="D320" s="25" t="s">
        <v>252</v>
      </c>
      <c r="E320" s="25" t="s">
        <v>108</v>
      </c>
      <c r="F320" s="25" t="s">
        <v>81</v>
      </c>
      <c r="G320" s="25" t="str">
        <f>VLOOKUP(Repository_table[[#This Row],[Country of Destination]],$T$11:$U$45,2,)</f>
        <v>East Asia and Pacific</v>
      </c>
      <c r="H320" s="25" t="s">
        <v>173</v>
      </c>
      <c r="I320" s="25" t="s">
        <v>270</v>
      </c>
      <c r="J320" s="28">
        <v>3701754</v>
      </c>
      <c r="K320" s="39">
        <v>7.18</v>
      </c>
      <c r="L320" s="146" t="s">
        <v>106</v>
      </c>
      <c r="N320" s="119"/>
    </row>
    <row r="321" spans="1:14" s="17" customFormat="1" ht="15.75" customHeight="1" x14ac:dyDescent="0.2">
      <c r="A321" s="145">
        <v>43159</v>
      </c>
      <c r="B321" s="27" t="s">
        <v>61</v>
      </c>
      <c r="C321" s="27" t="s">
        <v>61</v>
      </c>
      <c r="D321" s="25" t="s">
        <v>252</v>
      </c>
      <c r="E321" s="25" t="s">
        <v>108</v>
      </c>
      <c r="F321" s="25" t="s">
        <v>72</v>
      </c>
      <c r="G321" s="25" t="str">
        <f>VLOOKUP(Repository_table[[#This Row],[Country of Destination]],$T$11:$U$45,2,)</f>
        <v>East Asia and Pacific</v>
      </c>
      <c r="H321" s="25" t="s">
        <v>136</v>
      </c>
      <c r="I321" s="25" t="s">
        <v>270</v>
      </c>
      <c r="J321" s="28">
        <v>3297478</v>
      </c>
      <c r="K321" s="39">
        <v>4.18</v>
      </c>
      <c r="L321" s="146"/>
      <c r="N321" s="119"/>
    </row>
    <row r="322" spans="1:14" s="17" customFormat="1" ht="15.75" customHeight="1" x14ac:dyDescent="0.2">
      <c r="A322" s="145">
        <v>43159</v>
      </c>
      <c r="B322" s="27" t="s">
        <v>61</v>
      </c>
      <c r="C322" s="27" t="s">
        <v>61</v>
      </c>
      <c r="D322" s="25" t="s">
        <v>251</v>
      </c>
      <c r="E322" s="25" t="s">
        <v>108</v>
      </c>
      <c r="F322" s="25" t="s">
        <v>113</v>
      </c>
      <c r="G322" s="25" t="str">
        <f>VLOOKUP(Repository_table[[#This Row],[Country of Destination]],$T$11:$U$45,2,)</f>
        <v>East Asia and Pacific</v>
      </c>
      <c r="H322" s="25" t="s">
        <v>169</v>
      </c>
      <c r="I322" s="25" t="s">
        <v>270</v>
      </c>
      <c r="J322" s="28">
        <v>3529645</v>
      </c>
      <c r="K322" s="39">
        <v>7.18</v>
      </c>
      <c r="L322" s="146" t="s">
        <v>106</v>
      </c>
      <c r="N322" s="119"/>
    </row>
    <row r="323" spans="1:14" s="17" customFormat="1" ht="15.75" customHeight="1" x14ac:dyDescent="0.2">
      <c r="A323" s="145">
        <v>43160</v>
      </c>
      <c r="B323" s="27" t="s">
        <v>61</v>
      </c>
      <c r="C323" s="27" t="s">
        <v>61</v>
      </c>
      <c r="D323" s="25" t="s">
        <v>252</v>
      </c>
      <c r="E323" s="25" t="s">
        <v>108</v>
      </c>
      <c r="F323" s="25" t="s">
        <v>177</v>
      </c>
      <c r="G323" s="25" t="str">
        <f>VLOOKUP(Repository_table[[#This Row],[Country of Destination]],$T$11:$U$45,2,)</f>
        <v>Latin America and the Caribbean</v>
      </c>
      <c r="H323" s="25" t="s">
        <v>179</v>
      </c>
      <c r="I323" s="25" t="s">
        <v>270</v>
      </c>
      <c r="J323" s="28">
        <v>3271955</v>
      </c>
      <c r="K323" s="39">
        <v>7.18</v>
      </c>
      <c r="L323" s="146" t="s">
        <v>106</v>
      </c>
      <c r="N323" s="119"/>
    </row>
    <row r="324" spans="1:14" s="17" customFormat="1" ht="15.75" customHeight="1" x14ac:dyDescent="0.2">
      <c r="A324" s="145">
        <v>43161</v>
      </c>
      <c r="B324" s="27" t="s">
        <v>193</v>
      </c>
      <c r="C324" s="27" t="s">
        <v>89</v>
      </c>
      <c r="D324" s="25" t="s">
        <v>266</v>
      </c>
      <c r="E324" s="25" t="s">
        <v>194</v>
      </c>
      <c r="F324" s="25" t="s">
        <v>124</v>
      </c>
      <c r="G324" s="25" t="str">
        <f>VLOOKUP(Repository_table[[#This Row],[Country of Destination]],$T$11:$U$45,2,)</f>
        <v>Europe and Central Asia</v>
      </c>
      <c r="H324" s="25" t="s">
        <v>195</v>
      </c>
      <c r="I324" s="25" t="s">
        <v>263</v>
      </c>
      <c r="J324" s="28">
        <v>2997643</v>
      </c>
      <c r="K324" s="39">
        <v>5.27</v>
      </c>
      <c r="L324" s="146" t="s">
        <v>196</v>
      </c>
      <c r="N324" s="119"/>
    </row>
    <row r="325" spans="1:14" s="17" customFormat="1" ht="15.75" customHeight="1" x14ac:dyDescent="0.2">
      <c r="A325" s="145">
        <v>43161</v>
      </c>
      <c r="B325" s="27" t="s">
        <v>61</v>
      </c>
      <c r="C325" s="27" t="s">
        <v>61</v>
      </c>
      <c r="D325" s="25" t="s">
        <v>252</v>
      </c>
      <c r="E325" s="25" t="s">
        <v>108</v>
      </c>
      <c r="F325" s="25" t="s">
        <v>72</v>
      </c>
      <c r="G325" s="25" t="str">
        <f>VLOOKUP(Repository_table[[#This Row],[Country of Destination]],$T$11:$U$45,2,)</f>
        <v>East Asia and Pacific</v>
      </c>
      <c r="H325" s="25" t="s">
        <v>180</v>
      </c>
      <c r="I325" s="25" t="s">
        <v>270</v>
      </c>
      <c r="J325" s="28">
        <v>3626064</v>
      </c>
      <c r="K325" s="39">
        <v>3.04</v>
      </c>
      <c r="L325" s="146"/>
      <c r="N325" s="119"/>
    </row>
    <row r="326" spans="1:14" s="17" customFormat="1" ht="15.75" customHeight="1" x14ac:dyDescent="0.2">
      <c r="A326" s="145">
        <v>43162</v>
      </c>
      <c r="B326" s="27" t="s">
        <v>61</v>
      </c>
      <c r="C326" s="27" t="s">
        <v>61</v>
      </c>
      <c r="D326" s="25" t="s">
        <v>251</v>
      </c>
      <c r="E326" s="25" t="s">
        <v>108</v>
      </c>
      <c r="F326" s="25" t="s">
        <v>76</v>
      </c>
      <c r="G326" s="25" t="str">
        <f>VLOOKUP(Repository_table[[#This Row],[Country of Destination]],$T$11:$U$45,2,)</f>
        <v>Latin America and the Caribbean</v>
      </c>
      <c r="H326" s="25" t="s">
        <v>184</v>
      </c>
      <c r="I326" s="25" t="s">
        <v>270</v>
      </c>
      <c r="J326" s="28">
        <v>3706576</v>
      </c>
      <c r="K326" s="39">
        <v>6.03</v>
      </c>
      <c r="L326" s="146" t="s">
        <v>106</v>
      </c>
      <c r="N326" s="119"/>
    </row>
    <row r="327" spans="1:14" s="17" customFormat="1" ht="15.75" customHeight="1" x14ac:dyDescent="0.2">
      <c r="A327" s="145">
        <v>43163</v>
      </c>
      <c r="B327" s="27" t="s">
        <v>61</v>
      </c>
      <c r="C327" s="27" t="s">
        <v>61</v>
      </c>
      <c r="D327" s="25" t="s">
        <v>251</v>
      </c>
      <c r="E327" s="25" t="s">
        <v>108</v>
      </c>
      <c r="F327" s="25" t="s">
        <v>113</v>
      </c>
      <c r="G327" s="25" t="str">
        <f>VLOOKUP(Repository_table[[#This Row],[Country of Destination]],$T$11:$U$45,2,)</f>
        <v>East Asia and Pacific</v>
      </c>
      <c r="H327" s="25" t="s">
        <v>255</v>
      </c>
      <c r="I327" s="25" t="s">
        <v>270</v>
      </c>
      <c r="J327" s="28">
        <v>3680597</v>
      </c>
      <c r="K327" s="39">
        <v>3.03</v>
      </c>
      <c r="L327" s="146"/>
      <c r="N327" s="119"/>
    </row>
    <row r="328" spans="1:14" s="17" customFormat="1" ht="15.75" customHeight="1" x14ac:dyDescent="0.2">
      <c r="A328" s="145">
        <v>43165</v>
      </c>
      <c r="B328" s="27" t="s">
        <v>61</v>
      </c>
      <c r="C328" s="27" t="s">
        <v>61</v>
      </c>
      <c r="D328" s="25" t="s">
        <v>252</v>
      </c>
      <c r="E328" s="25" t="s">
        <v>108</v>
      </c>
      <c r="F328" s="25" t="s">
        <v>68</v>
      </c>
      <c r="G328" s="25" t="str">
        <f>VLOOKUP(Repository_table[[#This Row],[Country of Destination]],$T$11:$U$45,2,)</f>
        <v>South Asia</v>
      </c>
      <c r="H328" s="25" t="s">
        <v>181</v>
      </c>
      <c r="I328" s="25" t="s">
        <v>270</v>
      </c>
      <c r="J328" s="28">
        <v>3497247</v>
      </c>
      <c r="K328" s="39">
        <v>6.04</v>
      </c>
      <c r="L328" s="146" t="s">
        <v>106</v>
      </c>
      <c r="N328" s="119"/>
    </row>
    <row r="329" spans="1:14" s="17" customFormat="1" ht="15.75" customHeight="1" x14ac:dyDescent="0.2">
      <c r="A329" s="145">
        <v>43166</v>
      </c>
      <c r="B329" s="27" t="s">
        <v>61</v>
      </c>
      <c r="C329" s="27" t="s">
        <v>61</v>
      </c>
      <c r="D329" s="25" t="s">
        <v>251</v>
      </c>
      <c r="E329" s="25" t="s">
        <v>108</v>
      </c>
      <c r="F329" s="25" t="s">
        <v>76</v>
      </c>
      <c r="G329" s="25" t="str">
        <f>VLOOKUP(Repository_table[[#This Row],[Country of Destination]],$T$11:$U$45,2,)</f>
        <v>Latin America and the Caribbean</v>
      </c>
      <c r="H329" s="25" t="s">
        <v>187</v>
      </c>
      <c r="I329" s="25" t="s">
        <v>270</v>
      </c>
      <c r="J329" s="28">
        <v>3670503</v>
      </c>
      <c r="K329" s="39">
        <v>3.03</v>
      </c>
      <c r="L329" s="146"/>
      <c r="N329" s="119"/>
    </row>
    <row r="330" spans="1:14" s="17" customFormat="1" ht="15.75" customHeight="1" x14ac:dyDescent="0.2">
      <c r="A330" s="145">
        <v>43168</v>
      </c>
      <c r="B330" s="27" t="s">
        <v>61</v>
      </c>
      <c r="C330" s="27" t="s">
        <v>61</v>
      </c>
      <c r="D330" s="25" t="s">
        <v>251</v>
      </c>
      <c r="E330" s="25" t="s">
        <v>108</v>
      </c>
      <c r="F330" s="25" t="s">
        <v>113</v>
      </c>
      <c r="G330" s="25" t="str">
        <f>VLOOKUP(Repository_table[[#This Row],[Country of Destination]],$T$11:$U$45,2,)</f>
        <v>East Asia and Pacific</v>
      </c>
      <c r="H330" s="25" t="s">
        <v>188</v>
      </c>
      <c r="I330" s="25" t="s">
        <v>270</v>
      </c>
      <c r="J330" s="28">
        <v>3690281</v>
      </c>
      <c r="K330" s="39">
        <v>3.03</v>
      </c>
      <c r="L330" s="146"/>
      <c r="N330" s="119"/>
    </row>
    <row r="331" spans="1:14" s="17" customFormat="1" ht="15.75" customHeight="1" x14ac:dyDescent="0.2">
      <c r="A331" s="145">
        <v>43169</v>
      </c>
      <c r="B331" s="27" t="s">
        <v>61</v>
      </c>
      <c r="C331" s="27" t="s">
        <v>61</v>
      </c>
      <c r="D331" s="25" t="s">
        <v>251</v>
      </c>
      <c r="E331" s="25" t="s">
        <v>108</v>
      </c>
      <c r="F331" s="25" t="s">
        <v>76</v>
      </c>
      <c r="G331" s="25" t="str">
        <f>VLOOKUP(Repository_table[[#This Row],[Country of Destination]],$T$11:$U$45,2,)</f>
        <v>Latin America and the Caribbean</v>
      </c>
      <c r="H331" s="25" t="s">
        <v>114</v>
      </c>
      <c r="I331" s="25" t="s">
        <v>270</v>
      </c>
      <c r="J331" s="28">
        <v>3706523</v>
      </c>
      <c r="K331" s="39">
        <v>3.03</v>
      </c>
      <c r="L331" s="146"/>
      <c r="N331" s="119"/>
    </row>
    <row r="332" spans="1:14" s="17" customFormat="1" ht="15.75" customHeight="1" x14ac:dyDescent="0.2">
      <c r="A332" s="145">
        <v>43170</v>
      </c>
      <c r="B332" s="27" t="s">
        <v>61</v>
      </c>
      <c r="C332" s="27" t="s">
        <v>61</v>
      </c>
      <c r="D332" s="25" t="s">
        <v>251</v>
      </c>
      <c r="E332" s="25" t="s">
        <v>108</v>
      </c>
      <c r="F332" s="25" t="s">
        <v>76</v>
      </c>
      <c r="G332" s="25" t="str">
        <f>VLOOKUP(Repository_table[[#This Row],[Country of Destination]],$T$11:$U$45,2,)</f>
        <v>Latin America and the Caribbean</v>
      </c>
      <c r="H332" s="25" t="s">
        <v>168</v>
      </c>
      <c r="I332" s="25" t="s">
        <v>270</v>
      </c>
      <c r="J332" s="28">
        <v>3680726</v>
      </c>
      <c r="K332" s="39">
        <v>3.03</v>
      </c>
      <c r="L332" s="146"/>
      <c r="N332" s="119"/>
    </row>
    <row r="333" spans="1:14" s="17" customFormat="1" ht="15.75" customHeight="1" x14ac:dyDescent="0.2">
      <c r="A333" s="145">
        <v>43171</v>
      </c>
      <c r="B333" s="27" t="s">
        <v>61</v>
      </c>
      <c r="C333" s="27" t="s">
        <v>61</v>
      </c>
      <c r="D333" s="25" t="s">
        <v>251</v>
      </c>
      <c r="E333" s="25" t="s">
        <v>108</v>
      </c>
      <c r="F333" s="25" t="s">
        <v>157</v>
      </c>
      <c r="G333" s="25" t="str">
        <f>VLOOKUP(Repository_table[[#This Row],[Country of Destination]],$T$11:$U$45,2,)</f>
        <v>Middle East and North Africa</v>
      </c>
      <c r="H333" s="25" t="s">
        <v>96</v>
      </c>
      <c r="I333" s="25" t="s">
        <v>270</v>
      </c>
      <c r="J333" s="28">
        <v>3694174</v>
      </c>
      <c r="K333" s="39">
        <v>3.03</v>
      </c>
      <c r="L333" s="146"/>
      <c r="N333" s="119"/>
    </row>
    <row r="334" spans="1:14" s="17" customFormat="1" ht="15.75" customHeight="1" x14ac:dyDescent="0.2">
      <c r="A334" s="145">
        <v>43173</v>
      </c>
      <c r="B334" s="27" t="s">
        <v>61</v>
      </c>
      <c r="C334" s="27" t="s">
        <v>61</v>
      </c>
      <c r="D334" s="25" t="s">
        <v>252</v>
      </c>
      <c r="E334" s="25" t="s">
        <v>108</v>
      </c>
      <c r="F334" s="25" t="s">
        <v>178</v>
      </c>
      <c r="G334" s="25" t="str">
        <f>VLOOKUP(Repository_table[[#This Row],[Country of Destination]],$T$11:$U$45,2,)</f>
        <v>Latin America and the Caribbean</v>
      </c>
      <c r="H334" s="25" t="s">
        <v>158</v>
      </c>
      <c r="I334" s="25" t="s">
        <v>270</v>
      </c>
      <c r="J334" s="28">
        <v>3332509</v>
      </c>
      <c r="K334" s="39">
        <v>6.04</v>
      </c>
      <c r="L334" s="146" t="s">
        <v>106</v>
      </c>
      <c r="N334" s="119"/>
    </row>
    <row r="335" spans="1:14" s="17" customFormat="1" ht="15.75" customHeight="1" x14ac:dyDescent="0.2">
      <c r="A335" s="145">
        <v>43174</v>
      </c>
      <c r="B335" s="27" t="s">
        <v>61</v>
      </c>
      <c r="C335" s="27" t="s">
        <v>61</v>
      </c>
      <c r="D335" s="25" t="s">
        <v>251</v>
      </c>
      <c r="E335" s="25" t="s">
        <v>108</v>
      </c>
      <c r="F335" s="25" t="s">
        <v>112</v>
      </c>
      <c r="G335" s="25" t="str">
        <f>VLOOKUP(Repository_table[[#This Row],[Country of Destination]],$T$11:$U$45,2,)</f>
        <v>Latin America and the Caribbean</v>
      </c>
      <c r="H335" s="25" t="s">
        <v>187</v>
      </c>
      <c r="I335" s="25" t="s">
        <v>270</v>
      </c>
      <c r="J335" s="28">
        <v>3695174</v>
      </c>
      <c r="K335" s="39">
        <v>3.03</v>
      </c>
      <c r="L335" s="146"/>
      <c r="N335" s="119"/>
    </row>
    <row r="336" spans="1:14" s="17" customFormat="1" ht="15.75" customHeight="1" x14ac:dyDescent="0.2">
      <c r="A336" s="145">
        <v>43175</v>
      </c>
      <c r="B336" s="27" t="s">
        <v>61</v>
      </c>
      <c r="C336" s="27" t="s">
        <v>61</v>
      </c>
      <c r="D336" s="25" t="s">
        <v>251</v>
      </c>
      <c r="E336" s="25" t="s">
        <v>108</v>
      </c>
      <c r="F336" s="25" t="s">
        <v>76</v>
      </c>
      <c r="G336" s="25" t="str">
        <f>VLOOKUP(Repository_table[[#This Row],[Country of Destination]],$T$11:$U$45,2,)</f>
        <v>Latin America and the Caribbean</v>
      </c>
      <c r="H336" s="25" t="s">
        <v>170</v>
      </c>
      <c r="I336" s="25" t="s">
        <v>270</v>
      </c>
      <c r="J336" s="28">
        <v>3399522</v>
      </c>
      <c r="K336" s="39">
        <v>6.03</v>
      </c>
      <c r="L336" s="146" t="s">
        <v>106</v>
      </c>
      <c r="N336" s="119"/>
    </row>
    <row r="337" spans="1:14" s="17" customFormat="1" ht="15.75" customHeight="1" x14ac:dyDescent="0.2">
      <c r="A337" s="145">
        <v>43176</v>
      </c>
      <c r="B337" s="27" t="s">
        <v>61</v>
      </c>
      <c r="C337" s="27" t="s">
        <v>61</v>
      </c>
      <c r="D337" s="25" t="s">
        <v>251</v>
      </c>
      <c r="E337" s="25" t="s">
        <v>108</v>
      </c>
      <c r="F337" s="25" t="s">
        <v>76</v>
      </c>
      <c r="G337" s="25" t="str">
        <f>VLOOKUP(Repository_table[[#This Row],[Country of Destination]],$T$11:$U$45,2,)</f>
        <v>Latin America and the Caribbean</v>
      </c>
      <c r="H337" s="25" t="s">
        <v>80</v>
      </c>
      <c r="I337" s="25" t="s">
        <v>270</v>
      </c>
      <c r="J337" s="28">
        <v>3714946</v>
      </c>
      <c r="K337" s="39">
        <v>6.03</v>
      </c>
      <c r="L337" s="146" t="s">
        <v>106</v>
      </c>
      <c r="N337" s="119"/>
    </row>
    <row r="338" spans="1:14" s="17" customFormat="1" ht="15.75" customHeight="1" x14ac:dyDescent="0.2">
      <c r="A338" s="145">
        <v>43178</v>
      </c>
      <c r="B338" s="27" t="s">
        <v>61</v>
      </c>
      <c r="C338" s="27" t="s">
        <v>61</v>
      </c>
      <c r="D338" s="25" t="s">
        <v>251</v>
      </c>
      <c r="E338" s="25" t="s">
        <v>108</v>
      </c>
      <c r="F338" s="25" t="s">
        <v>112</v>
      </c>
      <c r="G338" s="25" t="str">
        <f>VLOOKUP(Repository_table[[#This Row],[Country of Destination]],$T$11:$U$45,2,)</f>
        <v>Latin America and the Caribbean</v>
      </c>
      <c r="H338" s="25" t="s">
        <v>189</v>
      </c>
      <c r="I338" s="25" t="s">
        <v>270</v>
      </c>
      <c r="J338" s="28">
        <v>3298893</v>
      </c>
      <c r="K338" s="39">
        <v>3.03</v>
      </c>
      <c r="L338" s="146"/>
      <c r="N338" s="119"/>
    </row>
    <row r="339" spans="1:14" s="17" customFormat="1" ht="15.75" customHeight="1" x14ac:dyDescent="0.2">
      <c r="A339" s="145">
        <v>43180</v>
      </c>
      <c r="B339" s="27" t="s">
        <v>61</v>
      </c>
      <c r="C339" s="27" t="s">
        <v>61</v>
      </c>
      <c r="D339" s="25" t="s">
        <v>251</v>
      </c>
      <c r="E339" s="25" t="s">
        <v>108</v>
      </c>
      <c r="F339" s="25" t="s">
        <v>185</v>
      </c>
      <c r="G339" s="25" t="str">
        <f>VLOOKUP(Repository_table[[#This Row],[Country of Destination]],$T$11:$U$45,2,)</f>
        <v>Latin America and the Caribbean</v>
      </c>
      <c r="H339" s="25" t="s">
        <v>126</v>
      </c>
      <c r="I339" s="25" t="s">
        <v>270</v>
      </c>
      <c r="J339" s="28">
        <v>1820570</v>
      </c>
      <c r="K339" s="39">
        <v>3.03</v>
      </c>
      <c r="L339" s="146" t="s">
        <v>58</v>
      </c>
      <c r="N339" s="119"/>
    </row>
    <row r="340" spans="1:14" s="17" customFormat="1" ht="15.75" customHeight="1" x14ac:dyDescent="0.2">
      <c r="A340" s="145">
        <v>43180</v>
      </c>
      <c r="B340" s="27" t="s">
        <v>61</v>
      </c>
      <c r="C340" s="27" t="s">
        <v>61</v>
      </c>
      <c r="D340" s="25" t="s">
        <v>251</v>
      </c>
      <c r="E340" s="25" t="s">
        <v>108</v>
      </c>
      <c r="F340" s="25" t="s">
        <v>186</v>
      </c>
      <c r="G340" s="25" t="str">
        <f>VLOOKUP(Repository_table[[#This Row],[Country of Destination]],$T$11:$U$45,2,)</f>
        <v>Latin America and the Caribbean</v>
      </c>
      <c r="H340" s="25" t="s">
        <v>126</v>
      </c>
      <c r="I340" s="25" t="s">
        <v>270</v>
      </c>
      <c r="J340" s="28">
        <v>1441597</v>
      </c>
      <c r="K340" s="39">
        <v>3.03</v>
      </c>
      <c r="L340" s="146" t="s">
        <v>58</v>
      </c>
      <c r="N340" s="119"/>
    </row>
    <row r="341" spans="1:14" s="17" customFormat="1" ht="15.75" customHeight="1" x14ac:dyDescent="0.2">
      <c r="A341" s="145">
        <v>43181</v>
      </c>
      <c r="B341" s="27" t="s">
        <v>61</v>
      </c>
      <c r="C341" s="27" t="s">
        <v>61</v>
      </c>
      <c r="D341" s="25" t="s">
        <v>252</v>
      </c>
      <c r="E341" s="25" t="s">
        <v>108</v>
      </c>
      <c r="F341" s="25" t="s">
        <v>124</v>
      </c>
      <c r="G341" s="25" t="str">
        <f>VLOOKUP(Repository_table[[#This Row],[Country of Destination]],$T$11:$U$45,2,)</f>
        <v>Europe and Central Asia</v>
      </c>
      <c r="H341" s="25" t="s">
        <v>182</v>
      </c>
      <c r="I341" s="25" t="s">
        <v>270</v>
      </c>
      <c r="J341" s="28">
        <v>3269099</v>
      </c>
      <c r="K341" s="39">
        <v>6.04</v>
      </c>
      <c r="L341" s="146" t="s">
        <v>106</v>
      </c>
      <c r="N341" s="119"/>
    </row>
    <row r="342" spans="1:14" s="17" customFormat="1" ht="15.75" customHeight="1" x14ac:dyDescent="0.2">
      <c r="A342" s="145">
        <v>43182</v>
      </c>
      <c r="B342" s="27" t="s">
        <v>61</v>
      </c>
      <c r="C342" s="27" t="s">
        <v>61</v>
      </c>
      <c r="D342" s="25" t="s">
        <v>251</v>
      </c>
      <c r="E342" s="25" t="s">
        <v>108</v>
      </c>
      <c r="F342" s="25" t="s">
        <v>113</v>
      </c>
      <c r="G342" s="25" t="str">
        <f>VLOOKUP(Repository_table[[#This Row],[Country of Destination]],$T$11:$U$45,2,)</f>
        <v>East Asia and Pacific</v>
      </c>
      <c r="H342" s="25" t="s">
        <v>190</v>
      </c>
      <c r="I342" s="25" t="s">
        <v>270</v>
      </c>
      <c r="J342" s="28">
        <v>3708292</v>
      </c>
      <c r="K342" s="39">
        <v>3.03</v>
      </c>
      <c r="L342" s="146"/>
      <c r="N342" s="119"/>
    </row>
    <row r="343" spans="1:14" s="17" customFormat="1" ht="15.75" customHeight="1" x14ac:dyDescent="0.2">
      <c r="A343" s="145">
        <v>43184</v>
      </c>
      <c r="B343" s="27" t="s">
        <v>61</v>
      </c>
      <c r="C343" s="27" t="s">
        <v>61</v>
      </c>
      <c r="D343" s="25" t="s">
        <v>252</v>
      </c>
      <c r="E343" s="25" t="s">
        <v>108</v>
      </c>
      <c r="F343" s="25" t="s">
        <v>68</v>
      </c>
      <c r="G343" s="25" t="str">
        <f>VLOOKUP(Repository_table[[#This Row],[Country of Destination]],$T$11:$U$45,2,)</f>
        <v>South Asia</v>
      </c>
      <c r="H343" s="25" t="s">
        <v>80</v>
      </c>
      <c r="I343" s="25" t="s">
        <v>270</v>
      </c>
      <c r="J343" s="28">
        <v>3673967</v>
      </c>
      <c r="K343" s="39">
        <v>6.04</v>
      </c>
      <c r="L343" s="146" t="s">
        <v>106</v>
      </c>
      <c r="N343" s="119"/>
    </row>
    <row r="344" spans="1:14" s="17" customFormat="1" ht="15.75" customHeight="1" x14ac:dyDescent="0.2">
      <c r="A344" s="145">
        <v>43185</v>
      </c>
      <c r="B344" s="27" t="s">
        <v>61</v>
      </c>
      <c r="C344" s="27" t="s">
        <v>61</v>
      </c>
      <c r="D344" s="25" t="s">
        <v>251</v>
      </c>
      <c r="E344" s="25" t="s">
        <v>108</v>
      </c>
      <c r="F344" s="25" t="s">
        <v>76</v>
      </c>
      <c r="G344" s="25" t="str">
        <f>VLOOKUP(Repository_table[[#This Row],[Country of Destination]],$T$11:$U$45,2,)</f>
        <v>Latin America and the Caribbean</v>
      </c>
      <c r="H344" s="25" t="s">
        <v>140</v>
      </c>
      <c r="I344" s="25" t="s">
        <v>270</v>
      </c>
      <c r="J344" s="28">
        <v>3300838</v>
      </c>
      <c r="K344" s="39">
        <v>3.03</v>
      </c>
      <c r="L344" s="146"/>
      <c r="N344" s="119"/>
    </row>
    <row r="345" spans="1:14" s="17" customFormat="1" ht="15.75" customHeight="1" x14ac:dyDescent="0.2">
      <c r="A345" s="145">
        <v>43186</v>
      </c>
      <c r="B345" s="27" t="s">
        <v>61</v>
      </c>
      <c r="C345" s="27" t="s">
        <v>61</v>
      </c>
      <c r="D345" s="25" t="s">
        <v>252</v>
      </c>
      <c r="E345" s="25" t="s">
        <v>108</v>
      </c>
      <c r="F345" s="25" t="s">
        <v>72</v>
      </c>
      <c r="G345" s="25" t="str">
        <f>VLOOKUP(Repository_table[[#This Row],[Country of Destination]],$T$11:$U$45,2,)</f>
        <v>East Asia and Pacific</v>
      </c>
      <c r="H345" s="25" t="s">
        <v>135</v>
      </c>
      <c r="I345" s="25" t="s">
        <v>270</v>
      </c>
      <c r="J345" s="28">
        <v>3510230</v>
      </c>
      <c r="K345" s="39">
        <v>3.04</v>
      </c>
      <c r="L345" s="146"/>
      <c r="N345" s="119"/>
    </row>
    <row r="346" spans="1:14" s="17" customFormat="1" ht="15.75" customHeight="1" x14ac:dyDescent="0.2">
      <c r="A346" s="145">
        <v>43188</v>
      </c>
      <c r="B346" s="27" t="s">
        <v>61</v>
      </c>
      <c r="C346" s="27" t="s">
        <v>61</v>
      </c>
      <c r="D346" s="25" t="s">
        <v>252</v>
      </c>
      <c r="E346" s="25" t="s">
        <v>108</v>
      </c>
      <c r="F346" s="25" t="s">
        <v>68</v>
      </c>
      <c r="G346" s="25" t="str">
        <f>VLOOKUP(Repository_table[[#This Row],[Country of Destination]],$T$11:$U$45,2,)</f>
        <v>South Asia</v>
      </c>
      <c r="H346" s="25" t="s">
        <v>117</v>
      </c>
      <c r="I346" s="25" t="s">
        <v>270</v>
      </c>
      <c r="J346" s="28">
        <v>3662674</v>
      </c>
      <c r="K346" s="39">
        <v>3.04</v>
      </c>
      <c r="L346" s="146"/>
      <c r="N346" s="119"/>
    </row>
    <row r="347" spans="1:14" s="17" customFormat="1" ht="15.75" customHeight="1" x14ac:dyDescent="0.2">
      <c r="A347" s="145">
        <v>43188</v>
      </c>
      <c r="B347" s="27" t="s">
        <v>61</v>
      </c>
      <c r="C347" s="27" t="s">
        <v>61</v>
      </c>
      <c r="D347" s="25" t="s">
        <v>252</v>
      </c>
      <c r="E347" s="25" t="s">
        <v>108</v>
      </c>
      <c r="F347" s="25" t="s">
        <v>116</v>
      </c>
      <c r="G347" s="25" t="str">
        <f>VLOOKUP(Repository_table[[#This Row],[Country of Destination]],$T$11:$U$45,2,)</f>
        <v>South Asia</v>
      </c>
      <c r="H347" s="25" t="s">
        <v>183</v>
      </c>
      <c r="I347" s="25" t="s">
        <v>270</v>
      </c>
      <c r="J347" s="28">
        <v>3107514</v>
      </c>
      <c r="K347" s="39">
        <v>6.04</v>
      </c>
      <c r="L347" s="146" t="s">
        <v>106</v>
      </c>
      <c r="N347" s="119"/>
    </row>
    <row r="348" spans="1:14" s="17" customFormat="1" ht="15.75" customHeight="1" x14ac:dyDescent="0.2">
      <c r="A348" s="145">
        <v>43189</v>
      </c>
      <c r="B348" s="27" t="s">
        <v>61</v>
      </c>
      <c r="C348" s="27" t="s">
        <v>61</v>
      </c>
      <c r="D348" s="25" t="s">
        <v>252</v>
      </c>
      <c r="E348" s="25" t="s">
        <v>108</v>
      </c>
      <c r="F348" s="25" t="s">
        <v>72</v>
      </c>
      <c r="G348" s="25" t="str">
        <f>VLOOKUP(Repository_table[[#This Row],[Country of Destination]],$T$11:$U$45,2,)</f>
        <v>East Asia and Pacific</v>
      </c>
      <c r="H348" s="25" t="s">
        <v>184</v>
      </c>
      <c r="I348" s="25" t="s">
        <v>270</v>
      </c>
      <c r="J348" s="28">
        <v>3602235</v>
      </c>
      <c r="K348" s="39">
        <v>6.04</v>
      </c>
      <c r="L348" s="146" t="s">
        <v>106</v>
      </c>
      <c r="N348" s="119"/>
    </row>
    <row r="349" spans="1:14" s="17" customFormat="1" ht="15.75" customHeight="1" x14ac:dyDescent="0.2">
      <c r="A349" s="145">
        <v>43190</v>
      </c>
      <c r="B349" s="27" t="s">
        <v>61</v>
      </c>
      <c r="C349" s="27" t="s">
        <v>61</v>
      </c>
      <c r="D349" s="25" t="s">
        <v>251</v>
      </c>
      <c r="E349" s="25" t="s">
        <v>108</v>
      </c>
      <c r="F349" s="25" t="s">
        <v>76</v>
      </c>
      <c r="G349" s="25" t="str">
        <f>VLOOKUP(Repository_table[[#This Row],[Country of Destination]],$T$11:$U$45,2,)</f>
        <v>Latin America and the Caribbean</v>
      </c>
      <c r="H349" s="25" t="s">
        <v>191</v>
      </c>
      <c r="I349" s="25" t="s">
        <v>270</v>
      </c>
      <c r="J349" s="28">
        <v>3696961</v>
      </c>
      <c r="K349" s="39">
        <v>3.03</v>
      </c>
      <c r="L349" s="146"/>
      <c r="N349" s="119"/>
    </row>
    <row r="350" spans="1:14" s="17" customFormat="1" ht="15.75" customHeight="1" x14ac:dyDescent="0.2">
      <c r="A350" s="145">
        <v>43192</v>
      </c>
      <c r="B350" s="27" t="s">
        <v>61</v>
      </c>
      <c r="C350" s="27" t="s">
        <v>61</v>
      </c>
      <c r="D350" s="25" t="s">
        <v>251</v>
      </c>
      <c r="E350" s="25" t="s">
        <v>108</v>
      </c>
      <c r="F350" s="25" t="s">
        <v>112</v>
      </c>
      <c r="G350" s="25" t="str">
        <f>VLOOKUP(Repository_table[[#This Row],[Country of Destination]],$T$11:$U$45,2,)</f>
        <v>Latin America and the Caribbean</v>
      </c>
      <c r="H350" s="25" t="s">
        <v>170</v>
      </c>
      <c r="I350" s="25" t="s">
        <v>270</v>
      </c>
      <c r="J350" s="28">
        <v>1311069</v>
      </c>
      <c r="K350" s="39">
        <v>3.09</v>
      </c>
      <c r="L350" s="146" t="s">
        <v>58</v>
      </c>
      <c r="N350" s="119"/>
    </row>
    <row r="351" spans="1:14" s="17" customFormat="1" ht="15.75" customHeight="1" x14ac:dyDescent="0.2">
      <c r="A351" s="145">
        <v>43192</v>
      </c>
      <c r="B351" s="27" t="s">
        <v>61</v>
      </c>
      <c r="C351" s="27" t="s">
        <v>61</v>
      </c>
      <c r="D351" s="25" t="s">
        <v>251</v>
      </c>
      <c r="E351" s="25" t="s">
        <v>108</v>
      </c>
      <c r="F351" s="25" t="s">
        <v>113</v>
      </c>
      <c r="G351" s="25" t="str">
        <f>VLOOKUP(Repository_table[[#This Row],[Country of Destination]],$T$11:$U$45,2,)</f>
        <v>East Asia and Pacific</v>
      </c>
      <c r="H351" s="25" t="s">
        <v>170</v>
      </c>
      <c r="I351" s="25" t="s">
        <v>270</v>
      </c>
      <c r="J351" s="28">
        <v>492001</v>
      </c>
      <c r="K351" s="39">
        <v>3.09</v>
      </c>
      <c r="L351" s="146" t="s">
        <v>58</v>
      </c>
      <c r="N351" s="119"/>
    </row>
    <row r="352" spans="1:14" s="17" customFormat="1" ht="15.75" customHeight="1" x14ac:dyDescent="0.2">
      <c r="A352" s="145">
        <v>43192</v>
      </c>
      <c r="B352" s="27" t="s">
        <v>61</v>
      </c>
      <c r="C352" s="27" t="s">
        <v>61</v>
      </c>
      <c r="D352" s="25" t="s">
        <v>251</v>
      </c>
      <c r="E352" s="25" t="s">
        <v>108</v>
      </c>
      <c r="F352" s="25" t="s">
        <v>201</v>
      </c>
      <c r="G352" s="25" t="str">
        <f>VLOOKUP(Repository_table[[#This Row],[Country of Destination]],$T$11:$U$45,2,)</f>
        <v>Latin America and the Caribbean</v>
      </c>
      <c r="H352" s="25" t="s">
        <v>170</v>
      </c>
      <c r="I352" s="25" t="s">
        <v>270</v>
      </c>
      <c r="J352" s="28">
        <v>1599389</v>
      </c>
      <c r="K352" s="39">
        <v>3.09</v>
      </c>
      <c r="L352" s="146" t="s">
        <v>58</v>
      </c>
      <c r="N352" s="119"/>
    </row>
    <row r="353" spans="1:14" s="17" customFormat="1" ht="15.75" customHeight="1" x14ac:dyDescent="0.2">
      <c r="A353" s="145">
        <v>43193</v>
      </c>
      <c r="B353" s="27" t="s">
        <v>61</v>
      </c>
      <c r="C353" s="27" t="s">
        <v>61</v>
      </c>
      <c r="D353" s="25" t="s">
        <v>252</v>
      </c>
      <c r="E353" s="25" t="s">
        <v>108</v>
      </c>
      <c r="F353" s="25" t="s">
        <v>204</v>
      </c>
      <c r="G353" s="25" t="str">
        <f>VLOOKUP(Repository_table[[#This Row],[Country of Destination]],$T$11:$U$45,2,)</f>
        <v>Europe and Central Asia</v>
      </c>
      <c r="H353" s="25" t="s">
        <v>145</v>
      </c>
      <c r="I353" s="25" t="s">
        <v>270</v>
      </c>
      <c r="J353" s="28">
        <v>3252599</v>
      </c>
      <c r="K353" s="39">
        <v>6.09</v>
      </c>
      <c r="L353" s="146" t="s">
        <v>106</v>
      </c>
      <c r="N353" s="119"/>
    </row>
    <row r="354" spans="1:14" s="17" customFormat="1" ht="15.75" customHeight="1" x14ac:dyDescent="0.2">
      <c r="A354" s="145">
        <v>43194</v>
      </c>
      <c r="B354" s="27" t="s">
        <v>61</v>
      </c>
      <c r="C354" s="27" t="s">
        <v>61</v>
      </c>
      <c r="D354" s="25" t="s">
        <v>265</v>
      </c>
      <c r="E354" s="25" t="s">
        <v>194</v>
      </c>
      <c r="F354" s="25" t="s">
        <v>76</v>
      </c>
      <c r="G354" s="25" t="str">
        <f>VLOOKUP(Repository_table[[#This Row],[Country of Destination]],$T$11:$U$45,2,)</f>
        <v>Latin America and the Caribbean</v>
      </c>
      <c r="H354" s="25" t="s">
        <v>110</v>
      </c>
      <c r="I354" s="25" t="s">
        <v>270</v>
      </c>
      <c r="J354" s="28">
        <v>3683598</v>
      </c>
      <c r="K354" s="39">
        <v>5.33</v>
      </c>
      <c r="L354" s="146" t="s">
        <v>70</v>
      </c>
      <c r="N354" s="119"/>
    </row>
    <row r="355" spans="1:14" s="17" customFormat="1" ht="15.75" customHeight="1" x14ac:dyDescent="0.2">
      <c r="A355" s="145">
        <v>43196</v>
      </c>
      <c r="B355" s="27" t="s">
        <v>61</v>
      </c>
      <c r="C355" s="27" t="s">
        <v>61</v>
      </c>
      <c r="D355" s="25" t="s">
        <v>252</v>
      </c>
      <c r="E355" s="25" t="s">
        <v>108</v>
      </c>
      <c r="F355" s="25" t="s">
        <v>72</v>
      </c>
      <c r="G355" s="25" t="str">
        <f>VLOOKUP(Repository_table[[#This Row],[Country of Destination]],$T$11:$U$45,2,)</f>
        <v>East Asia and Pacific</v>
      </c>
      <c r="H355" s="25" t="s">
        <v>86</v>
      </c>
      <c r="I355" s="25" t="s">
        <v>270</v>
      </c>
      <c r="J355" s="28">
        <v>3231868</v>
      </c>
      <c r="K355" s="39">
        <v>3.09</v>
      </c>
      <c r="L355" s="146"/>
      <c r="N355" s="119"/>
    </row>
    <row r="356" spans="1:14" s="17" customFormat="1" ht="15.75" customHeight="1" x14ac:dyDescent="0.2">
      <c r="A356" s="145">
        <v>43197</v>
      </c>
      <c r="B356" s="27" t="s">
        <v>61</v>
      </c>
      <c r="C356" s="27" t="s">
        <v>61</v>
      </c>
      <c r="D356" s="25" t="s">
        <v>252</v>
      </c>
      <c r="E356" s="25" t="s">
        <v>108</v>
      </c>
      <c r="F356" s="25" t="s">
        <v>72</v>
      </c>
      <c r="G356" s="25" t="str">
        <f>VLOOKUP(Repository_table[[#This Row],[Country of Destination]],$T$11:$U$45,2,)</f>
        <v>East Asia and Pacific</v>
      </c>
      <c r="H356" s="25" t="s">
        <v>140</v>
      </c>
      <c r="I356" s="25" t="s">
        <v>270</v>
      </c>
      <c r="J356" s="28">
        <v>3303544</v>
      </c>
      <c r="K356" s="39">
        <v>3.09</v>
      </c>
      <c r="L356" s="146"/>
      <c r="N356" s="119"/>
    </row>
    <row r="357" spans="1:14" s="17" customFormat="1" ht="15.75" customHeight="1" x14ac:dyDescent="0.2">
      <c r="A357" s="145">
        <v>43200</v>
      </c>
      <c r="B357" s="27" t="s">
        <v>61</v>
      </c>
      <c r="C357" s="27" t="s">
        <v>61</v>
      </c>
      <c r="D357" s="25" t="s">
        <v>252</v>
      </c>
      <c r="E357" s="25" t="s">
        <v>108</v>
      </c>
      <c r="F357" s="25" t="s">
        <v>116</v>
      </c>
      <c r="G357" s="25" t="str">
        <f>VLOOKUP(Repository_table[[#This Row],[Country of Destination]],$T$11:$U$45,2,)</f>
        <v>South Asia</v>
      </c>
      <c r="H357" s="25" t="s">
        <v>205</v>
      </c>
      <c r="I357" s="25" t="s">
        <v>270</v>
      </c>
      <c r="J357" s="28">
        <v>3257810</v>
      </c>
      <c r="K357" s="39">
        <v>6.09</v>
      </c>
      <c r="L357" s="146" t="s">
        <v>106</v>
      </c>
      <c r="N357" s="119"/>
    </row>
    <row r="358" spans="1:14" s="17" customFormat="1" ht="15.75" customHeight="1" x14ac:dyDescent="0.2">
      <c r="A358" s="145">
        <v>43200</v>
      </c>
      <c r="B358" s="27" t="s">
        <v>61</v>
      </c>
      <c r="C358" s="27" t="s">
        <v>61</v>
      </c>
      <c r="D358" s="25" t="s">
        <v>265</v>
      </c>
      <c r="E358" s="25" t="s">
        <v>194</v>
      </c>
      <c r="F358" s="25" t="s">
        <v>113</v>
      </c>
      <c r="G358" s="25" t="str">
        <f>VLOOKUP(Repository_table[[#This Row],[Country of Destination]],$T$11:$U$45,2,)</f>
        <v>East Asia and Pacific</v>
      </c>
      <c r="H358" s="25" t="s">
        <v>209</v>
      </c>
      <c r="I358" s="25" t="s">
        <v>270</v>
      </c>
      <c r="J358" s="28">
        <v>3429522</v>
      </c>
      <c r="K358" s="39">
        <v>5.36</v>
      </c>
      <c r="L358" s="146" t="s">
        <v>70</v>
      </c>
      <c r="N358" s="119"/>
    </row>
    <row r="359" spans="1:14" s="17" customFormat="1" ht="15.75" customHeight="1" x14ac:dyDescent="0.2">
      <c r="A359" s="145">
        <v>43202</v>
      </c>
      <c r="B359" s="27" t="s">
        <v>61</v>
      </c>
      <c r="C359" s="27" t="s">
        <v>61</v>
      </c>
      <c r="D359" s="25" t="s">
        <v>252</v>
      </c>
      <c r="E359" s="25" t="s">
        <v>108</v>
      </c>
      <c r="F359" s="25" t="s">
        <v>177</v>
      </c>
      <c r="G359" s="25" t="str">
        <f>VLOOKUP(Repository_table[[#This Row],[Country of Destination]],$T$11:$U$45,2,)</f>
        <v>Latin America and the Caribbean</v>
      </c>
      <c r="H359" s="25" t="s">
        <v>179</v>
      </c>
      <c r="I359" s="25" t="s">
        <v>270</v>
      </c>
      <c r="J359" s="28">
        <v>3255426</v>
      </c>
      <c r="K359" s="39">
        <v>6.09</v>
      </c>
      <c r="L359" s="146" t="s">
        <v>106</v>
      </c>
      <c r="N359" s="119"/>
    </row>
    <row r="360" spans="1:14" s="17" customFormat="1" ht="15.75" customHeight="1" x14ac:dyDescent="0.2">
      <c r="A360" s="145">
        <v>43203</v>
      </c>
      <c r="B360" s="27" t="s">
        <v>193</v>
      </c>
      <c r="C360" s="27" t="s">
        <v>89</v>
      </c>
      <c r="D360" s="25" t="s">
        <v>266</v>
      </c>
      <c r="E360" s="25" t="s">
        <v>194</v>
      </c>
      <c r="F360" s="25" t="s">
        <v>178</v>
      </c>
      <c r="G360" s="25" t="str">
        <f>VLOOKUP(Repository_table[[#This Row],[Country of Destination]],$T$11:$U$45,2,)</f>
        <v>Latin America and the Caribbean</v>
      </c>
      <c r="H360" s="25" t="s">
        <v>195</v>
      </c>
      <c r="I360" s="25" t="s">
        <v>263</v>
      </c>
      <c r="J360" s="28">
        <v>2022570</v>
      </c>
      <c r="K360" s="39">
        <v>5.41</v>
      </c>
      <c r="L360" s="146" t="s">
        <v>366</v>
      </c>
      <c r="N360" s="119"/>
    </row>
    <row r="361" spans="1:14" s="17" customFormat="1" ht="15.75" customHeight="1" x14ac:dyDescent="0.2">
      <c r="A361" s="145">
        <v>43203</v>
      </c>
      <c r="B361" s="27" t="s">
        <v>61</v>
      </c>
      <c r="C361" s="27" t="s">
        <v>61</v>
      </c>
      <c r="D361" s="25" t="s">
        <v>265</v>
      </c>
      <c r="E361" s="25" t="s">
        <v>194</v>
      </c>
      <c r="F361" s="25" t="s">
        <v>178</v>
      </c>
      <c r="G361" s="25" t="str">
        <f>VLOOKUP(Repository_table[[#This Row],[Country of Destination]],$T$11:$U$45,2,)</f>
        <v>Latin America and the Caribbean</v>
      </c>
      <c r="H361" s="25" t="s">
        <v>210</v>
      </c>
      <c r="I361" s="25" t="s">
        <v>270</v>
      </c>
      <c r="J361" s="28">
        <v>3194723</v>
      </c>
      <c r="K361" s="39">
        <v>5.32</v>
      </c>
      <c r="L361" s="146" t="s">
        <v>70</v>
      </c>
      <c r="N361" s="119"/>
    </row>
    <row r="362" spans="1:14" s="17" customFormat="1" ht="15.75" customHeight="1" x14ac:dyDescent="0.2">
      <c r="A362" s="145">
        <v>43204</v>
      </c>
      <c r="B362" s="27" t="s">
        <v>61</v>
      </c>
      <c r="C362" s="27" t="s">
        <v>61</v>
      </c>
      <c r="D362" s="25" t="s">
        <v>252</v>
      </c>
      <c r="E362" s="25" t="s">
        <v>108</v>
      </c>
      <c r="F362" s="25" t="s">
        <v>72</v>
      </c>
      <c r="G362" s="25" t="str">
        <f>VLOOKUP(Repository_table[[#This Row],[Country of Destination]],$T$11:$U$45,2,)</f>
        <v>East Asia and Pacific</v>
      </c>
      <c r="H362" s="25" t="s">
        <v>168</v>
      </c>
      <c r="I362" s="25" t="s">
        <v>270</v>
      </c>
      <c r="J362" s="28">
        <v>3685089</v>
      </c>
      <c r="K362" s="39">
        <v>3.09</v>
      </c>
      <c r="L362" s="146"/>
      <c r="N362" s="119"/>
    </row>
    <row r="363" spans="1:14" s="17" customFormat="1" ht="15.75" customHeight="1" x14ac:dyDescent="0.2">
      <c r="A363" s="145">
        <v>43205</v>
      </c>
      <c r="B363" s="27" t="s">
        <v>193</v>
      </c>
      <c r="C363" s="27" t="s">
        <v>211</v>
      </c>
      <c r="D363" s="25" t="s">
        <v>267</v>
      </c>
      <c r="E363" s="25" t="s">
        <v>108</v>
      </c>
      <c r="F363" s="25" t="s">
        <v>157</v>
      </c>
      <c r="G363" s="25" t="str">
        <f>VLOOKUP(Repository_table[[#This Row],[Country of Destination]],$T$11:$U$45,2,)</f>
        <v>Middle East and North Africa</v>
      </c>
      <c r="H363" s="25" t="s">
        <v>213</v>
      </c>
      <c r="I363" s="25" t="s">
        <v>263</v>
      </c>
      <c r="J363" s="28">
        <v>3293275</v>
      </c>
      <c r="K363" s="39">
        <v>6.38</v>
      </c>
      <c r="L363" s="146" t="s">
        <v>106</v>
      </c>
      <c r="N363" s="119"/>
    </row>
    <row r="364" spans="1:14" s="17" customFormat="1" ht="15.75" customHeight="1" x14ac:dyDescent="0.2">
      <c r="A364" s="145">
        <v>43205</v>
      </c>
      <c r="B364" s="27" t="s">
        <v>61</v>
      </c>
      <c r="C364" s="27" t="s">
        <v>61</v>
      </c>
      <c r="D364" s="25" t="s">
        <v>252</v>
      </c>
      <c r="E364" s="25" t="s">
        <v>108</v>
      </c>
      <c r="F364" s="25" t="s">
        <v>81</v>
      </c>
      <c r="G364" s="25" t="str">
        <f>VLOOKUP(Repository_table[[#This Row],[Country of Destination]],$T$11:$U$45,2,)</f>
        <v>East Asia and Pacific</v>
      </c>
      <c r="H364" s="25" t="s">
        <v>206</v>
      </c>
      <c r="I364" s="25" t="s">
        <v>270</v>
      </c>
      <c r="J364" s="28">
        <v>3645877</v>
      </c>
      <c r="K364" s="39">
        <v>3.09</v>
      </c>
      <c r="L364" s="146"/>
      <c r="N364" s="119"/>
    </row>
    <row r="365" spans="1:14" s="17" customFormat="1" ht="15.75" customHeight="1" x14ac:dyDescent="0.2">
      <c r="A365" s="145">
        <v>43206</v>
      </c>
      <c r="B365" s="27" t="s">
        <v>61</v>
      </c>
      <c r="C365" s="27" t="s">
        <v>61</v>
      </c>
      <c r="D365" s="25" t="s">
        <v>251</v>
      </c>
      <c r="E365" s="25" t="s">
        <v>108</v>
      </c>
      <c r="F365" s="25" t="s">
        <v>113</v>
      </c>
      <c r="G365" s="25" t="str">
        <f>VLOOKUP(Repository_table[[#This Row],[Country of Destination]],$T$11:$U$45,2,)</f>
        <v>East Asia and Pacific</v>
      </c>
      <c r="H365" s="25" t="s">
        <v>160</v>
      </c>
      <c r="I365" s="25" t="s">
        <v>270</v>
      </c>
      <c r="J365" s="28">
        <v>3697957</v>
      </c>
      <c r="K365" s="39">
        <v>3.09</v>
      </c>
      <c r="L365" s="146"/>
      <c r="N365" s="119"/>
    </row>
    <row r="366" spans="1:14" s="17" customFormat="1" ht="15.75" customHeight="1" x14ac:dyDescent="0.2">
      <c r="A366" s="145">
        <v>43207</v>
      </c>
      <c r="B366" s="27" t="s">
        <v>61</v>
      </c>
      <c r="C366" s="27" t="s">
        <v>61</v>
      </c>
      <c r="D366" s="25" t="s">
        <v>251</v>
      </c>
      <c r="E366" s="25" t="s">
        <v>108</v>
      </c>
      <c r="F366" s="25" t="s">
        <v>113</v>
      </c>
      <c r="G366" s="25" t="str">
        <f>VLOOKUP(Repository_table[[#This Row],[Country of Destination]],$T$11:$U$45,2,)</f>
        <v>East Asia and Pacific</v>
      </c>
      <c r="H366" s="25" t="s">
        <v>167</v>
      </c>
      <c r="I366" s="25" t="s">
        <v>270</v>
      </c>
      <c r="J366" s="28">
        <v>3693127</v>
      </c>
      <c r="K366" s="39">
        <v>3.09</v>
      </c>
      <c r="L366" s="146"/>
      <c r="N366" s="119"/>
    </row>
    <row r="367" spans="1:14" s="17" customFormat="1" ht="15.75" customHeight="1" x14ac:dyDescent="0.2">
      <c r="A367" s="145">
        <v>43208</v>
      </c>
      <c r="B367" s="27" t="s">
        <v>61</v>
      </c>
      <c r="C367" s="27" t="s">
        <v>61</v>
      </c>
      <c r="D367" s="25" t="s">
        <v>265</v>
      </c>
      <c r="E367" s="25" t="s">
        <v>194</v>
      </c>
      <c r="F367" s="25" t="s">
        <v>72</v>
      </c>
      <c r="G367" s="25" t="str">
        <f>VLOOKUP(Repository_table[[#This Row],[Country of Destination]],$T$11:$U$45,2,)</f>
        <v>East Asia and Pacific</v>
      </c>
      <c r="H367" s="25" t="s">
        <v>158</v>
      </c>
      <c r="I367" s="25" t="s">
        <v>270</v>
      </c>
      <c r="J367" s="28">
        <v>3628989</v>
      </c>
      <c r="K367" s="39">
        <v>5.22</v>
      </c>
      <c r="L367" s="146" t="s">
        <v>70</v>
      </c>
      <c r="N367" s="119"/>
    </row>
    <row r="368" spans="1:14" s="17" customFormat="1" ht="15.75" customHeight="1" x14ac:dyDescent="0.2">
      <c r="A368" s="145">
        <v>43210</v>
      </c>
      <c r="B368" s="27" t="s">
        <v>61</v>
      </c>
      <c r="C368" s="27" t="s">
        <v>61</v>
      </c>
      <c r="D368" s="25" t="s">
        <v>251</v>
      </c>
      <c r="E368" s="25" t="s">
        <v>108</v>
      </c>
      <c r="F368" s="25" t="s">
        <v>76</v>
      </c>
      <c r="G368" s="25" t="str">
        <f>VLOOKUP(Repository_table[[#This Row],[Country of Destination]],$T$11:$U$45,2,)</f>
        <v>Latin America and the Caribbean</v>
      </c>
      <c r="H368" s="25" t="s">
        <v>202</v>
      </c>
      <c r="I368" s="25" t="s">
        <v>270</v>
      </c>
      <c r="J368" s="28">
        <v>3675605</v>
      </c>
      <c r="K368" s="39">
        <v>3.09</v>
      </c>
      <c r="L368" s="146"/>
      <c r="N368" s="119"/>
    </row>
    <row r="369" spans="1:14" s="17" customFormat="1" ht="15.75" customHeight="1" x14ac:dyDescent="0.2">
      <c r="A369" s="145">
        <v>43212</v>
      </c>
      <c r="B369" s="27" t="s">
        <v>193</v>
      </c>
      <c r="C369" s="27" t="s">
        <v>212</v>
      </c>
      <c r="D369" s="25" t="s">
        <v>262</v>
      </c>
      <c r="E369" s="25" t="s">
        <v>108</v>
      </c>
      <c r="F369" s="25" t="s">
        <v>81</v>
      </c>
      <c r="G369" s="25" t="str">
        <f>VLOOKUP(Repository_table[[#This Row],[Country of Destination]],$T$11:$U$45,2,)</f>
        <v>East Asia and Pacific</v>
      </c>
      <c r="H369" s="25" t="s">
        <v>214</v>
      </c>
      <c r="I369" s="25" t="s">
        <v>263</v>
      </c>
      <c r="J369" s="28">
        <v>3625106</v>
      </c>
      <c r="K369" s="39">
        <v>8.16</v>
      </c>
      <c r="L369" s="146" t="s">
        <v>106</v>
      </c>
      <c r="N369" s="119"/>
    </row>
    <row r="370" spans="1:14" s="17" customFormat="1" ht="15.75" customHeight="1" x14ac:dyDescent="0.2">
      <c r="A370" s="145">
        <v>43212</v>
      </c>
      <c r="B370" s="27" t="s">
        <v>61</v>
      </c>
      <c r="C370" s="27" t="s">
        <v>61</v>
      </c>
      <c r="D370" s="25" t="s">
        <v>251</v>
      </c>
      <c r="E370" s="25" t="s">
        <v>108</v>
      </c>
      <c r="F370" s="25" t="s">
        <v>113</v>
      </c>
      <c r="G370" s="25" t="str">
        <f>VLOOKUP(Repository_table[[#This Row],[Country of Destination]],$T$11:$U$45,2,)</f>
        <v>East Asia and Pacific</v>
      </c>
      <c r="H370" s="25" t="s">
        <v>162</v>
      </c>
      <c r="I370" s="25" t="s">
        <v>270</v>
      </c>
      <c r="J370" s="28">
        <v>3265360</v>
      </c>
      <c r="K370" s="39">
        <v>3.09</v>
      </c>
      <c r="L370" s="146"/>
      <c r="N370" s="119"/>
    </row>
    <row r="371" spans="1:14" s="17" customFormat="1" ht="15.75" customHeight="1" x14ac:dyDescent="0.2">
      <c r="A371" s="145">
        <v>43214</v>
      </c>
      <c r="B371" s="27" t="s">
        <v>61</v>
      </c>
      <c r="C371" s="27" t="s">
        <v>61</v>
      </c>
      <c r="D371" s="25" t="s">
        <v>252</v>
      </c>
      <c r="E371" s="25" t="s">
        <v>108</v>
      </c>
      <c r="F371" s="25" t="s">
        <v>81</v>
      </c>
      <c r="G371" s="25" t="str">
        <f>VLOOKUP(Repository_table[[#This Row],[Country of Destination]],$T$11:$U$45,2,)</f>
        <v>East Asia and Pacific</v>
      </c>
      <c r="H371" s="25" t="s">
        <v>338</v>
      </c>
      <c r="I371" s="25" t="s">
        <v>270</v>
      </c>
      <c r="J371" s="28">
        <v>3696130</v>
      </c>
      <c r="K371" s="39">
        <v>3.09</v>
      </c>
      <c r="L371" s="146"/>
      <c r="N371" s="119"/>
    </row>
    <row r="372" spans="1:14" s="17" customFormat="1" ht="15.75" customHeight="1" x14ac:dyDescent="0.2">
      <c r="A372" s="145">
        <v>43215</v>
      </c>
      <c r="B372" s="27" t="s">
        <v>61</v>
      </c>
      <c r="C372" s="27" t="s">
        <v>61</v>
      </c>
      <c r="D372" s="25" t="s">
        <v>251</v>
      </c>
      <c r="E372" s="25" t="s">
        <v>108</v>
      </c>
      <c r="F372" s="25" t="s">
        <v>113</v>
      </c>
      <c r="G372" s="25" t="str">
        <f>VLOOKUP(Repository_table[[#This Row],[Country of Destination]],$T$11:$U$45,2,)</f>
        <v>East Asia and Pacific</v>
      </c>
      <c r="H372" s="25" t="s">
        <v>203</v>
      </c>
      <c r="I372" s="25" t="s">
        <v>270</v>
      </c>
      <c r="J372" s="28">
        <v>3418103</v>
      </c>
      <c r="K372" s="39">
        <v>3.09</v>
      </c>
      <c r="L372" s="146"/>
      <c r="N372" s="119"/>
    </row>
    <row r="373" spans="1:14" s="17" customFormat="1" ht="15.75" customHeight="1" x14ac:dyDescent="0.2">
      <c r="A373" s="145">
        <v>43217</v>
      </c>
      <c r="B373" s="27" t="s">
        <v>61</v>
      </c>
      <c r="C373" s="27" t="s">
        <v>61</v>
      </c>
      <c r="D373" s="25" t="s">
        <v>252</v>
      </c>
      <c r="E373" s="25" t="s">
        <v>108</v>
      </c>
      <c r="F373" s="25" t="s">
        <v>72</v>
      </c>
      <c r="G373" s="25" t="str">
        <f>VLOOKUP(Repository_table[[#This Row],[Country of Destination]],$T$11:$U$45,2,)</f>
        <v>East Asia and Pacific</v>
      </c>
      <c r="H373" s="25" t="s">
        <v>187</v>
      </c>
      <c r="I373" s="25" t="s">
        <v>270</v>
      </c>
      <c r="J373" s="28">
        <v>3659871</v>
      </c>
      <c r="K373" s="39">
        <v>3.09</v>
      </c>
      <c r="L373" s="146"/>
      <c r="N373" s="119"/>
    </row>
    <row r="374" spans="1:14" s="17" customFormat="1" ht="15.75" customHeight="1" x14ac:dyDescent="0.2">
      <c r="A374" s="145">
        <v>43218</v>
      </c>
      <c r="B374" s="27" t="s">
        <v>61</v>
      </c>
      <c r="C374" s="27" t="s">
        <v>61</v>
      </c>
      <c r="D374" s="25" t="s">
        <v>251</v>
      </c>
      <c r="E374" s="25" t="s">
        <v>108</v>
      </c>
      <c r="F374" s="25" t="s">
        <v>76</v>
      </c>
      <c r="G374" s="25" t="str">
        <f>VLOOKUP(Repository_table[[#This Row],[Country of Destination]],$T$11:$U$45,2,)</f>
        <v>Latin America and the Caribbean</v>
      </c>
      <c r="H374" s="25" t="s">
        <v>203</v>
      </c>
      <c r="I374" s="25" t="s">
        <v>270</v>
      </c>
      <c r="J374" s="28">
        <v>3715071</v>
      </c>
      <c r="K374" s="39">
        <v>3.09</v>
      </c>
      <c r="L374" s="146"/>
      <c r="N374" s="119"/>
    </row>
    <row r="375" spans="1:14" s="17" customFormat="1" ht="15.75" customHeight="1" x14ac:dyDescent="0.2">
      <c r="A375" s="145">
        <v>43219</v>
      </c>
      <c r="B375" s="27" t="s">
        <v>61</v>
      </c>
      <c r="C375" s="27" t="s">
        <v>61</v>
      </c>
      <c r="D375" s="25" t="s">
        <v>252</v>
      </c>
      <c r="E375" s="25" t="s">
        <v>108</v>
      </c>
      <c r="F375" s="25" t="s">
        <v>68</v>
      </c>
      <c r="G375" s="25" t="str">
        <f>VLOOKUP(Repository_table[[#This Row],[Country of Destination]],$T$11:$U$45,2,)</f>
        <v>South Asia</v>
      </c>
      <c r="H375" s="25" t="s">
        <v>208</v>
      </c>
      <c r="I375" s="25" t="s">
        <v>270</v>
      </c>
      <c r="J375" s="28">
        <v>3253992</v>
      </c>
      <c r="K375" s="39">
        <v>6.09</v>
      </c>
      <c r="L375" s="146" t="s">
        <v>106</v>
      </c>
      <c r="N375" s="119"/>
    </row>
    <row r="376" spans="1:14" s="17" customFormat="1" ht="15.75" customHeight="1" x14ac:dyDescent="0.2">
      <c r="A376" s="145">
        <v>43220</v>
      </c>
      <c r="B376" s="27" t="s">
        <v>61</v>
      </c>
      <c r="C376" s="27" t="s">
        <v>61</v>
      </c>
      <c r="D376" s="25" t="s">
        <v>265</v>
      </c>
      <c r="E376" s="25" t="s">
        <v>194</v>
      </c>
      <c r="F376" s="25" t="s">
        <v>112</v>
      </c>
      <c r="G376" s="25" t="str">
        <f>VLOOKUP(Repository_table[[#This Row],[Country of Destination]],$T$11:$U$45,2,)</f>
        <v>Latin America and the Caribbean</v>
      </c>
      <c r="H376" s="25" t="s">
        <v>110</v>
      </c>
      <c r="I376" s="25" t="s">
        <v>270</v>
      </c>
      <c r="J376" s="28">
        <v>3675887</v>
      </c>
      <c r="K376" s="39">
        <v>5.12</v>
      </c>
      <c r="L376" s="146" t="s">
        <v>70</v>
      </c>
      <c r="N376" s="119"/>
    </row>
    <row r="377" spans="1:14" s="17" customFormat="1" ht="15.75" customHeight="1" x14ac:dyDescent="0.2">
      <c r="A377" s="145">
        <v>43221</v>
      </c>
      <c r="B377" s="27" t="s">
        <v>61</v>
      </c>
      <c r="C377" s="27" t="s">
        <v>61</v>
      </c>
      <c r="D377" s="25" t="s">
        <v>251</v>
      </c>
      <c r="E377" s="25" t="s">
        <v>108</v>
      </c>
      <c r="F377" s="25" t="s">
        <v>113</v>
      </c>
      <c r="G377" s="25" t="str">
        <f>VLOOKUP(Repository_table[[#This Row],[Country of Destination]],$T$11:$U$45,2,)</f>
        <v>East Asia and Pacific</v>
      </c>
      <c r="H377" s="25" t="s">
        <v>222</v>
      </c>
      <c r="I377" s="25" t="s">
        <v>270</v>
      </c>
      <c r="J377" s="28">
        <v>2946490</v>
      </c>
      <c r="K377" s="39">
        <v>3.09</v>
      </c>
      <c r="L377" s="146"/>
      <c r="N377" s="119"/>
    </row>
    <row r="378" spans="1:14" s="17" customFormat="1" ht="15.75" customHeight="1" x14ac:dyDescent="0.2">
      <c r="A378" s="145">
        <v>43222</v>
      </c>
      <c r="B378" s="27" t="s">
        <v>193</v>
      </c>
      <c r="C378" s="27" t="s">
        <v>211</v>
      </c>
      <c r="D378" s="25" t="s">
        <v>267</v>
      </c>
      <c r="E378" s="25" t="s">
        <v>108</v>
      </c>
      <c r="F378" s="25" t="s">
        <v>116</v>
      </c>
      <c r="G378" s="25" t="str">
        <f>VLOOKUP(Repository_table[[#This Row],[Country of Destination]],$T$11:$U$45,2,)</f>
        <v>South Asia</v>
      </c>
      <c r="H378" s="25" t="s">
        <v>163</v>
      </c>
      <c r="I378" s="25" t="s">
        <v>263</v>
      </c>
      <c r="J378" s="28">
        <v>3222199</v>
      </c>
      <c r="K378" s="39">
        <v>6.38</v>
      </c>
      <c r="L378" s="146" t="s">
        <v>106</v>
      </c>
      <c r="N378" s="119"/>
    </row>
    <row r="379" spans="1:14" s="17" customFormat="1" ht="15.75" customHeight="1" x14ac:dyDescent="0.2">
      <c r="A379" s="145">
        <v>43223</v>
      </c>
      <c r="B379" s="27" t="s">
        <v>61</v>
      </c>
      <c r="C379" s="27" t="s">
        <v>61</v>
      </c>
      <c r="D379" s="25" t="s">
        <v>251</v>
      </c>
      <c r="E379" s="25" t="s">
        <v>108</v>
      </c>
      <c r="F379" s="25" t="s">
        <v>221</v>
      </c>
      <c r="G379" s="25" t="str">
        <f>VLOOKUP(Repository_table[[#This Row],[Country of Destination]],$T$11:$U$45,2,)</f>
        <v>Middle East and North Africa</v>
      </c>
      <c r="H379" s="25" t="s">
        <v>145</v>
      </c>
      <c r="I379" s="25" t="s">
        <v>270</v>
      </c>
      <c r="J379" s="28">
        <v>3270275</v>
      </c>
      <c r="K379" s="39">
        <v>6.24</v>
      </c>
      <c r="L379" s="146" t="s">
        <v>106</v>
      </c>
      <c r="N379" s="119"/>
    </row>
    <row r="380" spans="1:14" s="17" customFormat="1" ht="15.75" customHeight="1" x14ac:dyDescent="0.2">
      <c r="A380" s="145">
        <v>43223</v>
      </c>
      <c r="B380" s="27" t="s">
        <v>61</v>
      </c>
      <c r="C380" s="27" t="s">
        <v>61</v>
      </c>
      <c r="D380" s="25" t="s">
        <v>265</v>
      </c>
      <c r="E380" s="25" t="s">
        <v>194</v>
      </c>
      <c r="F380" s="25" t="s">
        <v>113</v>
      </c>
      <c r="G380" s="25" t="str">
        <f>VLOOKUP(Repository_table[[#This Row],[Country of Destination]],$T$11:$U$45,2,)</f>
        <v>East Asia and Pacific</v>
      </c>
      <c r="H380" s="25" t="s">
        <v>173</v>
      </c>
      <c r="I380" s="25" t="s">
        <v>270</v>
      </c>
      <c r="J380" s="28">
        <v>3702549</v>
      </c>
      <c r="K380" s="39">
        <v>5.54</v>
      </c>
      <c r="L380" s="146" t="s">
        <v>70</v>
      </c>
      <c r="N380" s="119"/>
    </row>
    <row r="381" spans="1:14" s="17" customFormat="1" ht="15.75" customHeight="1" x14ac:dyDescent="0.2">
      <c r="A381" s="145">
        <v>43224</v>
      </c>
      <c r="B381" s="27" t="s">
        <v>193</v>
      </c>
      <c r="C381" s="27" t="s">
        <v>212</v>
      </c>
      <c r="D381" s="25" t="s">
        <v>262</v>
      </c>
      <c r="E381" s="25" t="s">
        <v>108</v>
      </c>
      <c r="F381" s="25" t="s">
        <v>81</v>
      </c>
      <c r="G381" s="25" t="str">
        <f>VLOOKUP(Repository_table[[#This Row],[Country of Destination]],$T$11:$U$45,2,)</f>
        <v>East Asia and Pacific</v>
      </c>
      <c r="H381" s="25" t="s">
        <v>226</v>
      </c>
      <c r="I381" s="25" t="s">
        <v>263</v>
      </c>
      <c r="J381" s="28">
        <v>2790396</v>
      </c>
      <c r="K381" s="39">
        <v>7.5</v>
      </c>
      <c r="L381" s="146" t="s">
        <v>106</v>
      </c>
      <c r="N381" s="119"/>
    </row>
    <row r="382" spans="1:14" s="17" customFormat="1" ht="15.75" customHeight="1" x14ac:dyDescent="0.2">
      <c r="A382" s="145">
        <v>43224</v>
      </c>
      <c r="B382" s="27" t="s">
        <v>61</v>
      </c>
      <c r="C382" s="27" t="s">
        <v>61</v>
      </c>
      <c r="D382" s="25" t="s">
        <v>252</v>
      </c>
      <c r="E382" s="25" t="s">
        <v>108</v>
      </c>
      <c r="F382" s="25" t="s">
        <v>68</v>
      </c>
      <c r="G382" s="25" t="str">
        <f>VLOOKUP(Repository_table[[#This Row],[Country of Destination]],$T$11:$U$45,2,)</f>
        <v>South Asia</v>
      </c>
      <c r="H382" s="25" t="s">
        <v>216</v>
      </c>
      <c r="I382" s="25" t="s">
        <v>270</v>
      </c>
      <c r="J382" s="28">
        <v>3436206</v>
      </c>
      <c r="K382" s="39">
        <v>3.24</v>
      </c>
      <c r="L382" s="146"/>
      <c r="N382" s="119"/>
    </row>
    <row r="383" spans="1:14" s="17" customFormat="1" ht="15.75" customHeight="1" x14ac:dyDescent="0.2">
      <c r="A383" s="145">
        <v>43226</v>
      </c>
      <c r="B383" s="27" t="s">
        <v>61</v>
      </c>
      <c r="C383" s="27" t="s">
        <v>61</v>
      </c>
      <c r="D383" s="25" t="s">
        <v>252</v>
      </c>
      <c r="E383" s="25" t="s">
        <v>108</v>
      </c>
      <c r="F383" s="25" t="s">
        <v>68</v>
      </c>
      <c r="G383" s="25" t="str">
        <f>VLOOKUP(Repository_table[[#This Row],[Country of Destination]],$T$11:$U$45,2,)</f>
        <v>South Asia</v>
      </c>
      <c r="H383" s="25" t="s">
        <v>217</v>
      </c>
      <c r="I383" s="25" t="s">
        <v>270</v>
      </c>
      <c r="J383" s="28">
        <v>3681889</v>
      </c>
      <c r="K383" s="39">
        <v>3.24</v>
      </c>
      <c r="L383" s="146"/>
      <c r="N383" s="119"/>
    </row>
    <row r="384" spans="1:14" s="17" customFormat="1" ht="15.75" customHeight="1" x14ac:dyDescent="0.2">
      <c r="A384" s="145">
        <v>43227</v>
      </c>
      <c r="B384" s="27" t="s">
        <v>61</v>
      </c>
      <c r="C384" s="27" t="s">
        <v>61</v>
      </c>
      <c r="D384" s="25" t="s">
        <v>252</v>
      </c>
      <c r="E384" s="25" t="s">
        <v>108</v>
      </c>
      <c r="F384" s="25" t="s">
        <v>178</v>
      </c>
      <c r="G384" s="25" t="str">
        <f>VLOOKUP(Repository_table[[#This Row],[Country of Destination]],$T$11:$U$45,2,)</f>
        <v>Latin America and the Caribbean</v>
      </c>
      <c r="H384" s="25" t="s">
        <v>179</v>
      </c>
      <c r="I384" s="25" t="s">
        <v>270</v>
      </c>
      <c r="J384" s="28">
        <v>2112124</v>
      </c>
      <c r="K384" s="39">
        <v>6.24</v>
      </c>
      <c r="L384" s="146" t="s">
        <v>220</v>
      </c>
      <c r="N384" s="119"/>
    </row>
    <row r="385" spans="1:14" s="17" customFormat="1" ht="15.75" customHeight="1" x14ac:dyDescent="0.2">
      <c r="A385" s="145">
        <v>43227</v>
      </c>
      <c r="B385" s="27" t="s">
        <v>61</v>
      </c>
      <c r="C385" s="27" t="s">
        <v>61</v>
      </c>
      <c r="D385" s="25" t="s">
        <v>252</v>
      </c>
      <c r="E385" s="25" t="s">
        <v>108</v>
      </c>
      <c r="F385" s="25" t="s">
        <v>177</v>
      </c>
      <c r="G385" s="25" t="str">
        <f>VLOOKUP(Repository_table[[#This Row],[Country of Destination]],$T$11:$U$45,2,)</f>
        <v>Latin America and the Caribbean</v>
      </c>
      <c r="H385" s="25" t="s">
        <v>179</v>
      </c>
      <c r="I385" s="25" t="s">
        <v>270</v>
      </c>
      <c r="J385" s="28">
        <v>1152620</v>
      </c>
      <c r="K385" s="39">
        <v>6.24</v>
      </c>
      <c r="L385" s="146" t="s">
        <v>220</v>
      </c>
      <c r="N385" s="119"/>
    </row>
    <row r="386" spans="1:14" s="17" customFormat="1" ht="15.75" customHeight="1" x14ac:dyDescent="0.2">
      <c r="A386" s="145">
        <v>43228</v>
      </c>
      <c r="B386" s="27" t="s">
        <v>193</v>
      </c>
      <c r="C386" s="27" t="s">
        <v>211</v>
      </c>
      <c r="D386" s="25" t="s">
        <v>267</v>
      </c>
      <c r="E386" s="25" t="s">
        <v>108</v>
      </c>
      <c r="F386" s="25" t="s">
        <v>225</v>
      </c>
      <c r="G386" s="25" t="str">
        <f>VLOOKUP(Repository_table[[#This Row],[Country of Destination]],$T$11:$U$45,2,)</f>
        <v>Middle East and North Africa</v>
      </c>
      <c r="H386" s="25" t="s">
        <v>137</v>
      </c>
      <c r="I386" s="25" t="s">
        <v>263</v>
      </c>
      <c r="J386" s="28">
        <v>3186845</v>
      </c>
      <c r="K386" s="39">
        <v>6.48</v>
      </c>
      <c r="L386" s="146" t="s">
        <v>106</v>
      </c>
      <c r="N386" s="119"/>
    </row>
    <row r="387" spans="1:14" s="17" customFormat="1" ht="15.75" customHeight="1" x14ac:dyDescent="0.2">
      <c r="A387" s="145">
        <v>43230</v>
      </c>
      <c r="B387" s="27" t="s">
        <v>61</v>
      </c>
      <c r="C387" s="27" t="s">
        <v>61</v>
      </c>
      <c r="D387" s="25" t="s">
        <v>251</v>
      </c>
      <c r="E387" s="25" t="s">
        <v>108</v>
      </c>
      <c r="F387" s="25" t="s">
        <v>113</v>
      </c>
      <c r="G387" s="25" t="str">
        <f>VLOOKUP(Repository_table[[#This Row],[Country of Destination]],$T$11:$U$45,2,)</f>
        <v>East Asia and Pacific</v>
      </c>
      <c r="H387" s="25" t="s">
        <v>114</v>
      </c>
      <c r="I387" s="25" t="s">
        <v>270</v>
      </c>
      <c r="J387" s="28">
        <v>3709344</v>
      </c>
      <c r="K387" s="39">
        <v>3.24</v>
      </c>
      <c r="L387" s="146"/>
      <c r="N387" s="119"/>
    </row>
    <row r="388" spans="1:14" s="17" customFormat="1" ht="15.75" customHeight="1" x14ac:dyDescent="0.2">
      <c r="A388" s="145">
        <v>43231</v>
      </c>
      <c r="B388" s="27" t="s">
        <v>61</v>
      </c>
      <c r="C388" s="27" t="s">
        <v>61</v>
      </c>
      <c r="D388" s="25" t="s">
        <v>265</v>
      </c>
      <c r="E388" s="25" t="s">
        <v>194</v>
      </c>
      <c r="F388" s="25" t="s">
        <v>76</v>
      </c>
      <c r="G388" s="25" t="str">
        <f>VLOOKUP(Repository_table[[#This Row],[Country of Destination]],$T$11:$U$45,2,)</f>
        <v>Latin America and the Caribbean</v>
      </c>
      <c r="H388" s="25" t="s">
        <v>224</v>
      </c>
      <c r="I388" s="25" t="s">
        <v>270</v>
      </c>
      <c r="J388" s="28">
        <v>3671828</v>
      </c>
      <c r="K388" s="39">
        <v>5.54</v>
      </c>
      <c r="L388" s="146" t="s">
        <v>70</v>
      </c>
      <c r="N388" s="119"/>
    </row>
    <row r="389" spans="1:14" s="17" customFormat="1" ht="15.75" customHeight="1" x14ac:dyDescent="0.2">
      <c r="A389" s="145">
        <v>43232</v>
      </c>
      <c r="B389" s="27" t="s">
        <v>61</v>
      </c>
      <c r="C389" s="27" t="s">
        <v>61</v>
      </c>
      <c r="D389" s="25" t="s">
        <v>252</v>
      </c>
      <c r="E389" s="25" t="s">
        <v>108</v>
      </c>
      <c r="F389" s="25" t="s">
        <v>178</v>
      </c>
      <c r="G389" s="25" t="str">
        <f>VLOOKUP(Repository_table[[#This Row],[Country of Destination]],$T$11:$U$45,2,)</f>
        <v>Latin America and the Caribbean</v>
      </c>
      <c r="H389" s="25" t="s">
        <v>218</v>
      </c>
      <c r="I389" s="25" t="s">
        <v>270</v>
      </c>
      <c r="J389" s="28">
        <v>3279517</v>
      </c>
      <c r="K389" s="39">
        <v>3.24</v>
      </c>
      <c r="L389" s="146"/>
      <c r="N389" s="119"/>
    </row>
    <row r="390" spans="1:14" s="17" customFormat="1" ht="15.75" customHeight="1" x14ac:dyDescent="0.2">
      <c r="A390" s="145">
        <v>43233</v>
      </c>
      <c r="B390" s="27" t="s">
        <v>61</v>
      </c>
      <c r="C390" s="27" t="s">
        <v>61</v>
      </c>
      <c r="D390" s="25" t="s">
        <v>251</v>
      </c>
      <c r="E390" s="25" t="s">
        <v>108</v>
      </c>
      <c r="F390" s="25" t="s">
        <v>157</v>
      </c>
      <c r="G390" s="25" t="str">
        <f>VLOOKUP(Repository_table[[#This Row],[Country of Destination]],$T$11:$U$45,2,)</f>
        <v>Middle East and North Africa</v>
      </c>
      <c r="H390" s="25" t="s">
        <v>223</v>
      </c>
      <c r="I390" s="25" t="s">
        <v>270</v>
      </c>
      <c r="J390" s="28">
        <v>3294576</v>
      </c>
      <c r="K390" s="39">
        <v>3.24</v>
      </c>
      <c r="L390" s="146"/>
      <c r="N390" s="119"/>
    </row>
    <row r="391" spans="1:14" s="17" customFormat="1" ht="15.75" customHeight="1" x14ac:dyDescent="0.2">
      <c r="A391" s="145">
        <v>43234</v>
      </c>
      <c r="B391" s="27" t="s">
        <v>193</v>
      </c>
      <c r="C391" s="27" t="s">
        <v>212</v>
      </c>
      <c r="D391" s="25" t="s">
        <v>262</v>
      </c>
      <c r="E391" s="25" t="s">
        <v>108</v>
      </c>
      <c r="F391" s="25" t="s">
        <v>81</v>
      </c>
      <c r="G391" s="25" t="str">
        <f>VLOOKUP(Repository_table[[#This Row],[Country of Destination]],$T$11:$U$45,2,)</f>
        <v>East Asia and Pacific</v>
      </c>
      <c r="H391" s="25" t="s">
        <v>118</v>
      </c>
      <c r="I391" s="25" t="s">
        <v>263</v>
      </c>
      <c r="J391" s="28">
        <v>3368997</v>
      </c>
      <c r="K391" s="39">
        <v>7.5</v>
      </c>
      <c r="L391" s="146" t="s">
        <v>106</v>
      </c>
      <c r="N391" s="119"/>
    </row>
    <row r="392" spans="1:14" s="17" customFormat="1" ht="15.75" customHeight="1" x14ac:dyDescent="0.2">
      <c r="A392" s="145">
        <v>43235</v>
      </c>
      <c r="B392" s="27" t="s">
        <v>61</v>
      </c>
      <c r="C392" s="27" t="s">
        <v>61</v>
      </c>
      <c r="D392" s="25" t="s">
        <v>251</v>
      </c>
      <c r="E392" s="25" t="s">
        <v>108</v>
      </c>
      <c r="F392" s="25" t="s">
        <v>76</v>
      </c>
      <c r="G392" s="25" t="str">
        <f>VLOOKUP(Repository_table[[#This Row],[Country of Destination]],$T$11:$U$45,2,)</f>
        <v>Latin America and the Caribbean</v>
      </c>
      <c r="H392" s="25" t="s">
        <v>191</v>
      </c>
      <c r="I392" s="25" t="s">
        <v>270</v>
      </c>
      <c r="J392" s="28">
        <v>3363440</v>
      </c>
      <c r="K392" s="39">
        <v>6.24</v>
      </c>
      <c r="L392" s="146" t="s">
        <v>106</v>
      </c>
      <c r="N392" s="119"/>
    </row>
    <row r="393" spans="1:14" s="17" customFormat="1" ht="15.75" customHeight="1" x14ac:dyDescent="0.2">
      <c r="A393" s="145">
        <v>43236</v>
      </c>
      <c r="B393" s="27" t="s">
        <v>61</v>
      </c>
      <c r="C393" s="27" t="s">
        <v>61</v>
      </c>
      <c r="D393" s="25" t="s">
        <v>265</v>
      </c>
      <c r="E393" s="25" t="s">
        <v>194</v>
      </c>
      <c r="F393" s="25" t="s">
        <v>81</v>
      </c>
      <c r="G393" s="25" t="str">
        <f>VLOOKUP(Repository_table[[#This Row],[Country of Destination]],$T$11:$U$45,2,)</f>
        <v>East Asia and Pacific</v>
      </c>
      <c r="H393" s="25" t="s">
        <v>80</v>
      </c>
      <c r="I393" s="25" t="s">
        <v>270</v>
      </c>
      <c r="J393" s="28">
        <v>3689942</v>
      </c>
      <c r="K393" s="39">
        <v>5.22</v>
      </c>
      <c r="L393" s="146" t="s">
        <v>70</v>
      </c>
      <c r="N393" s="119"/>
    </row>
    <row r="394" spans="1:14" s="17" customFormat="1" ht="15.75" customHeight="1" x14ac:dyDescent="0.2">
      <c r="A394" s="145">
        <v>43238</v>
      </c>
      <c r="B394" s="27" t="s">
        <v>61</v>
      </c>
      <c r="C394" s="27" t="s">
        <v>61</v>
      </c>
      <c r="D394" s="25" t="s">
        <v>252</v>
      </c>
      <c r="E394" s="25" t="s">
        <v>108</v>
      </c>
      <c r="F394" s="25" t="s">
        <v>72</v>
      </c>
      <c r="G394" s="25" t="str">
        <f>VLOOKUP(Repository_table[[#This Row],[Country of Destination]],$T$11:$U$45,2,)</f>
        <v>East Asia and Pacific</v>
      </c>
      <c r="H394" s="25" t="s">
        <v>365</v>
      </c>
      <c r="I394" s="25" t="s">
        <v>270</v>
      </c>
      <c r="J394" s="28">
        <v>3665420</v>
      </c>
      <c r="K394" s="39">
        <v>3.24</v>
      </c>
      <c r="L394" s="146"/>
      <c r="N394" s="119"/>
    </row>
    <row r="395" spans="1:14" s="17" customFormat="1" ht="15.75" customHeight="1" x14ac:dyDescent="0.2">
      <c r="A395" s="145">
        <v>43239</v>
      </c>
      <c r="B395" s="27" t="s">
        <v>61</v>
      </c>
      <c r="C395" s="27" t="s">
        <v>61</v>
      </c>
      <c r="D395" s="25" t="s">
        <v>251</v>
      </c>
      <c r="E395" s="25" t="s">
        <v>108</v>
      </c>
      <c r="F395" s="25" t="s">
        <v>157</v>
      </c>
      <c r="G395" s="25" t="str">
        <f>VLOOKUP(Repository_table[[#This Row],[Country of Destination]],$T$11:$U$45,2,)</f>
        <v>Middle East and North Africa</v>
      </c>
      <c r="H395" s="25" t="s">
        <v>202</v>
      </c>
      <c r="I395" s="25" t="s">
        <v>270</v>
      </c>
      <c r="J395" s="28">
        <v>3623956</v>
      </c>
      <c r="K395" s="39">
        <v>3.24</v>
      </c>
      <c r="L395" s="146"/>
      <c r="N395" s="119"/>
    </row>
    <row r="396" spans="1:14" s="17" customFormat="1" ht="15.75" customHeight="1" x14ac:dyDescent="0.2">
      <c r="A396" s="145">
        <v>43240</v>
      </c>
      <c r="B396" s="27" t="s">
        <v>193</v>
      </c>
      <c r="C396" s="27" t="s">
        <v>211</v>
      </c>
      <c r="D396" s="25" t="s">
        <v>267</v>
      </c>
      <c r="E396" s="25" t="s">
        <v>108</v>
      </c>
      <c r="F396" s="25" t="s">
        <v>225</v>
      </c>
      <c r="G396" s="25" t="str">
        <f>VLOOKUP(Repository_table[[#This Row],[Country of Destination]],$T$11:$U$45,2,)</f>
        <v>Middle East and North Africa</v>
      </c>
      <c r="H396" s="25" t="s">
        <v>143</v>
      </c>
      <c r="I396" s="25" t="s">
        <v>263</v>
      </c>
      <c r="J396" s="28">
        <v>3308986</v>
      </c>
      <c r="K396" s="39">
        <v>6.53</v>
      </c>
      <c r="L396" s="146" t="s">
        <v>106</v>
      </c>
      <c r="N396" s="119"/>
    </row>
    <row r="397" spans="1:14" s="17" customFormat="1" ht="15.75" customHeight="1" x14ac:dyDescent="0.2">
      <c r="A397" s="145">
        <v>43241</v>
      </c>
      <c r="B397" s="27" t="s">
        <v>61</v>
      </c>
      <c r="C397" s="27" t="s">
        <v>61</v>
      </c>
      <c r="D397" s="25" t="s">
        <v>251</v>
      </c>
      <c r="E397" s="25" t="s">
        <v>108</v>
      </c>
      <c r="F397" s="25" t="s">
        <v>113</v>
      </c>
      <c r="G397" s="25" t="str">
        <f>VLOOKUP(Repository_table[[#This Row],[Country of Destination]],$T$11:$U$45,2,)</f>
        <v>East Asia and Pacific</v>
      </c>
      <c r="H397" s="25" t="s">
        <v>255</v>
      </c>
      <c r="I397" s="25" t="s">
        <v>270</v>
      </c>
      <c r="J397" s="28">
        <v>3683751</v>
      </c>
      <c r="K397" s="39">
        <v>3.24</v>
      </c>
      <c r="L397" s="146"/>
      <c r="N397" s="119"/>
    </row>
    <row r="398" spans="1:14" s="17" customFormat="1" ht="15.75" customHeight="1" x14ac:dyDescent="0.2">
      <c r="A398" s="145">
        <v>43242</v>
      </c>
      <c r="B398" s="27" t="s">
        <v>61</v>
      </c>
      <c r="C398" s="27" t="s">
        <v>61</v>
      </c>
      <c r="D398" s="25" t="s">
        <v>251</v>
      </c>
      <c r="E398" s="25" t="s">
        <v>108</v>
      </c>
      <c r="F398" s="25" t="s">
        <v>76</v>
      </c>
      <c r="G398" s="25" t="str">
        <f>VLOOKUP(Repository_table[[#This Row],[Country of Destination]],$T$11:$U$45,2,)</f>
        <v>Latin America and the Caribbean</v>
      </c>
      <c r="H398" s="25" t="s">
        <v>180</v>
      </c>
      <c r="I398" s="25" t="s">
        <v>270</v>
      </c>
      <c r="J398" s="28">
        <v>2922469</v>
      </c>
      <c r="K398" s="39">
        <v>6.24</v>
      </c>
      <c r="L398" s="146" t="s">
        <v>106</v>
      </c>
      <c r="N398" s="119"/>
    </row>
    <row r="399" spans="1:14" s="17" customFormat="1" ht="15.75" customHeight="1" x14ac:dyDescent="0.2">
      <c r="A399" s="145">
        <v>43244</v>
      </c>
      <c r="B399" s="27" t="s">
        <v>61</v>
      </c>
      <c r="C399" s="27" t="s">
        <v>61</v>
      </c>
      <c r="D399" s="25" t="s">
        <v>252</v>
      </c>
      <c r="E399" s="25" t="s">
        <v>108</v>
      </c>
      <c r="F399" s="25" t="s">
        <v>72</v>
      </c>
      <c r="G399" s="25" t="str">
        <f>VLOOKUP(Repository_table[[#This Row],[Country of Destination]],$T$11:$U$45,2,)</f>
        <v>East Asia and Pacific</v>
      </c>
      <c r="H399" s="25" t="s">
        <v>164</v>
      </c>
      <c r="I399" s="25" t="s">
        <v>270</v>
      </c>
      <c r="J399" s="28">
        <v>3610221</v>
      </c>
      <c r="K399" s="39">
        <v>3.24</v>
      </c>
      <c r="L399" s="146"/>
      <c r="N399" s="119"/>
    </row>
    <row r="400" spans="1:14" s="17" customFormat="1" ht="15.75" customHeight="1" x14ac:dyDescent="0.2">
      <c r="A400" s="145">
        <v>43245</v>
      </c>
      <c r="B400" s="27" t="s">
        <v>61</v>
      </c>
      <c r="C400" s="27" t="s">
        <v>61</v>
      </c>
      <c r="D400" s="25" t="s">
        <v>251</v>
      </c>
      <c r="E400" s="25" t="s">
        <v>108</v>
      </c>
      <c r="F400" s="25" t="s">
        <v>76</v>
      </c>
      <c r="G400" s="25" t="str">
        <f>VLOOKUP(Repository_table[[#This Row],[Country of Destination]],$T$11:$U$45,2,)</f>
        <v>Latin America and the Caribbean</v>
      </c>
      <c r="H400" s="25" t="s">
        <v>191</v>
      </c>
      <c r="I400" s="25" t="s">
        <v>270</v>
      </c>
      <c r="J400" s="28">
        <v>3553937</v>
      </c>
      <c r="K400" s="39">
        <v>3.24</v>
      </c>
      <c r="L400" s="146"/>
      <c r="N400" s="119"/>
    </row>
    <row r="401" spans="1:14" s="17" customFormat="1" ht="15.75" customHeight="1" x14ac:dyDescent="0.2">
      <c r="A401" s="145">
        <v>43246</v>
      </c>
      <c r="B401" s="27" t="s">
        <v>193</v>
      </c>
      <c r="C401" s="27" t="s">
        <v>212</v>
      </c>
      <c r="D401" s="25" t="s">
        <v>262</v>
      </c>
      <c r="E401" s="25" t="s">
        <v>108</v>
      </c>
      <c r="F401" s="25" t="s">
        <v>81</v>
      </c>
      <c r="G401" s="25" t="str">
        <f>VLOOKUP(Repository_table[[#This Row],[Country of Destination]],$T$11:$U$45,2,)</f>
        <v>East Asia and Pacific</v>
      </c>
      <c r="H401" s="25" t="s">
        <v>123</v>
      </c>
      <c r="I401" s="25" t="s">
        <v>263</v>
      </c>
      <c r="J401" s="28">
        <v>2932785</v>
      </c>
      <c r="K401" s="39">
        <v>7.5</v>
      </c>
      <c r="L401" s="146" t="s">
        <v>106</v>
      </c>
      <c r="N401" s="119"/>
    </row>
    <row r="402" spans="1:14" s="17" customFormat="1" ht="15.75" customHeight="1" x14ac:dyDescent="0.2">
      <c r="A402" s="145">
        <v>43247</v>
      </c>
      <c r="B402" s="27" t="s">
        <v>61</v>
      </c>
      <c r="C402" s="27" t="s">
        <v>61</v>
      </c>
      <c r="D402" s="25" t="s">
        <v>251</v>
      </c>
      <c r="E402" s="25" t="s">
        <v>108</v>
      </c>
      <c r="F402" s="25" t="s">
        <v>113</v>
      </c>
      <c r="G402" s="25" t="str">
        <f>VLOOKUP(Repository_table[[#This Row],[Country of Destination]],$T$11:$U$45,2,)</f>
        <v>East Asia and Pacific</v>
      </c>
      <c r="H402" s="25" t="s">
        <v>188</v>
      </c>
      <c r="I402" s="25" t="s">
        <v>270</v>
      </c>
      <c r="J402" s="28">
        <v>3693214</v>
      </c>
      <c r="K402" s="39">
        <v>3.24</v>
      </c>
      <c r="L402" s="146"/>
      <c r="N402" s="119"/>
    </row>
    <row r="403" spans="1:14" s="17" customFormat="1" ht="15.75" customHeight="1" x14ac:dyDescent="0.2">
      <c r="A403" s="145">
        <v>43249</v>
      </c>
      <c r="B403" s="27" t="s">
        <v>61</v>
      </c>
      <c r="C403" s="27" t="s">
        <v>61</v>
      </c>
      <c r="D403" s="25" t="s">
        <v>252</v>
      </c>
      <c r="E403" s="25" t="s">
        <v>108</v>
      </c>
      <c r="F403" s="25" t="s">
        <v>72</v>
      </c>
      <c r="G403" s="25" t="str">
        <f>VLOOKUP(Repository_table[[#This Row],[Country of Destination]],$T$11:$U$45,2,)</f>
        <v>East Asia and Pacific</v>
      </c>
      <c r="H403" s="25" t="s">
        <v>219</v>
      </c>
      <c r="I403" s="25" t="s">
        <v>270</v>
      </c>
      <c r="J403" s="28">
        <v>3140502</v>
      </c>
      <c r="K403" s="39">
        <v>6.24</v>
      </c>
      <c r="L403" s="146" t="s">
        <v>106</v>
      </c>
      <c r="N403" s="119"/>
    </row>
    <row r="404" spans="1:14" s="17" customFormat="1" ht="15.75" customHeight="1" x14ac:dyDescent="0.2">
      <c r="A404" s="145">
        <v>43251</v>
      </c>
      <c r="B404" s="27" t="s">
        <v>193</v>
      </c>
      <c r="C404" s="27" t="s">
        <v>211</v>
      </c>
      <c r="D404" s="25" t="s">
        <v>267</v>
      </c>
      <c r="E404" s="25" t="s">
        <v>108</v>
      </c>
      <c r="F404" s="25" t="s">
        <v>185</v>
      </c>
      <c r="G404" s="25" t="str">
        <f>VLOOKUP(Repository_table[[#This Row],[Country of Destination]],$T$11:$U$45,2,)</f>
        <v>Latin America and the Caribbean</v>
      </c>
      <c r="H404" s="25" t="s">
        <v>92</v>
      </c>
      <c r="I404" s="25" t="s">
        <v>263</v>
      </c>
      <c r="J404" s="28">
        <v>1022745</v>
      </c>
      <c r="K404" s="39">
        <v>6.54</v>
      </c>
      <c r="L404" s="146" t="s">
        <v>220</v>
      </c>
      <c r="N404" s="119"/>
    </row>
    <row r="405" spans="1:14" s="17" customFormat="1" ht="15.75" customHeight="1" x14ac:dyDescent="0.2">
      <c r="A405" s="145">
        <v>43251</v>
      </c>
      <c r="B405" s="27" t="s">
        <v>193</v>
      </c>
      <c r="C405" s="27" t="s">
        <v>211</v>
      </c>
      <c r="D405" s="25" t="s">
        <v>267</v>
      </c>
      <c r="E405" s="25" t="s">
        <v>108</v>
      </c>
      <c r="F405" s="25" t="s">
        <v>186</v>
      </c>
      <c r="G405" s="25" t="str">
        <f>VLOOKUP(Repository_table[[#This Row],[Country of Destination]],$T$11:$U$45,2,)</f>
        <v>Latin America and the Caribbean</v>
      </c>
      <c r="H405" s="25" t="s">
        <v>92</v>
      </c>
      <c r="I405" s="25" t="s">
        <v>263</v>
      </c>
      <c r="J405" s="28">
        <v>2076782</v>
      </c>
      <c r="K405" s="39">
        <v>6.54</v>
      </c>
      <c r="L405" s="146" t="s">
        <v>220</v>
      </c>
      <c r="N405" s="119"/>
    </row>
    <row r="406" spans="1:14" s="17" customFormat="1" ht="15.75" customHeight="1" x14ac:dyDescent="0.2">
      <c r="A406" s="145">
        <v>43251</v>
      </c>
      <c r="B406" s="27" t="s">
        <v>61</v>
      </c>
      <c r="C406" s="27" t="s">
        <v>61</v>
      </c>
      <c r="D406" s="25" t="s">
        <v>251</v>
      </c>
      <c r="E406" s="25" t="s">
        <v>108</v>
      </c>
      <c r="F406" s="25" t="s">
        <v>157</v>
      </c>
      <c r="G406" s="25" t="str">
        <f>VLOOKUP(Repository_table[[#This Row],[Country of Destination]],$T$11:$U$45,2,)</f>
        <v>Middle East and North Africa</v>
      </c>
      <c r="H406" s="25" t="s">
        <v>180</v>
      </c>
      <c r="I406" s="25" t="s">
        <v>270</v>
      </c>
      <c r="J406" s="28">
        <v>3653093</v>
      </c>
      <c r="K406" s="39">
        <v>3.24</v>
      </c>
      <c r="L406" s="146"/>
      <c r="N406" s="119"/>
    </row>
    <row r="407" spans="1:14" s="17" customFormat="1" ht="15.75" customHeight="1" x14ac:dyDescent="0.2">
      <c r="A407" s="145">
        <v>43253</v>
      </c>
      <c r="B407" s="27" t="s">
        <v>61</v>
      </c>
      <c r="C407" s="27" t="s">
        <v>61</v>
      </c>
      <c r="D407" s="25" t="s">
        <v>251</v>
      </c>
      <c r="E407" s="25" t="s">
        <v>108</v>
      </c>
      <c r="F407" s="25" t="s">
        <v>112</v>
      </c>
      <c r="G407" s="25" t="str">
        <f>VLOOKUP(Repository_table[[#This Row],[Country of Destination]],$T$11:$U$45,2,)</f>
        <v>Latin America and the Caribbean</v>
      </c>
      <c r="H407" s="25" t="s">
        <v>229</v>
      </c>
      <c r="I407" s="25" t="s">
        <v>270</v>
      </c>
      <c r="J407" s="28">
        <v>3266903</v>
      </c>
      <c r="K407" s="39">
        <v>3.31</v>
      </c>
      <c r="L407" s="146"/>
      <c r="N407" s="119"/>
    </row>
    <row r="408" spans="1:14" s="17" customFormat="1" ht="15.75" customHeight="1" x14ac:dyDescent="0.2">
      <c r="A408" s="145">
        <v>43255</v>
      </c>
      <c r="B408" s="27" t="s">
        <v>61</v>
      </c>
      <c r="C408" s="27" t="s">
        <v>61</v>
      </c>
      <c r="D408" s="25" t="s">
        <v>251</v>
      </c>
      <c r="E408" s="25" t="s">
        <v>108</v>
      </c>
      <c r="F408" s="25" t="s">
        <v>76</v>
      </c>
      <c r="G408" s="25" t="str">
        <f>VLOOKUP(Repository_table[[#This Row],[Country of Destination]],$T$11:$U$45,2,)</f>
        <v>Latin America and the Caribbean</v>
      </c>
      <c r="H408" s="25" t="s">
        <v>230</v>
      </c>
      <c r="I408" s="25" t="s">
        <v>270</v>
      </c>
      <c r="J408" s="28">
        <v>3426619</v>
      </c>
      <c r="K408" s="39">
        <v>3.31</v>
      </c>
      <c r="L408" s="146"/>
      <c r="N408" s="119"/>
    </row>
    <row r="409" spans="1:14" s="17" customFormat="1" ht="15.75" customHeight="1" x14ac:dyDescent="0.2">
      <c r="A409" s="145">
        <v>43256</v>
      </c>
      <c r="B409" s="27" t="s">
        <v>61</v>
      </c>
      <c r="C409" s="27" t="s">
        <v>61</v>
      </c>
      <c r="D409" s="25" t="s">
        <v>251</v>
      </c>
      <c r="E409" s="25" t="s">
        <v>108</v>
      </c>
      <c r="F409" s="25" t="s">
        <v>113</v>
      </c>
      <c r="G409" s="25" t="str">
        <f>VLOOKUP(Repository_table[[#This Row],[Country of Destination]],$T$11:$U$45,2,)</f>
        <v>East Asia and Pacific</v>
      </c>
      <c r="H409" s="25" t="s">
        <v>190</v>
      </c>
      <c r="I409" s="25" t="s">
        <v>270</v>
      </c>
      <c r="J409" s="28">
        <v>3709551</v>
      </c>
      <c r="K409" s="39">
        <v>3.31</v>
      </c>
      <c r="L409" s="146"/>
      <c r="N409" s="119"/>
    </row>
    <row r="410" spans="1:14" s="17" customFormat="1" ht="15.75" customHeight="1" x14ac:dyDescent="0.2">
      <c r="A410" s="145">
        <v>43257</v>
      </c>
      <c r="B410" s="27" t="s">
        <v>193</v>
      </c>
      <c r="C410" s="27" t="s">
        <v>212</v>
      </c>
      <c r="D410" s="25" t="s">
        <v>262</v>
      </c>
      <c r="E410" s="25" t="s">
        <v>108</v>
      </c>
      <c r="F410" s="25" t="s">
        <v>81</v>
      </c>
      <c r="G410" s="25" t="str">
        <f>VLOOKUP(Repository_table[[#This Row],[Country of Destination]],$T$11:$U$45,2,)</f>
        <v>East Asia and Pacific</v>
      </c>
      <c r="H410" s="25" t="s">
        <v>237</v>
      </c>
      <c r="I410" s="25" t="s">
        <v>263</v>
      </c>
      <c r="J410" s="28">
        <v>2525553</v>
      </c>
      <c r="K410" s="39">
        <v>8.16</v>
      </c>
      <c r="L410" s="146" t="s">
        <v>106</v>
      </c>
      <c r="N410" s="119"/>
    </row>
    <row r="411" spans="1:14" s="17" customFormat="1" ht="15.75" customHeight="1" x14ac:dyDescent="0.2">
      <c r="A411" s="145">
        <v>43258</v>
      </c>
      <c r="B411" s="27" t="s">
        <v>61</v>
      </c>
      <c r="C411" s="27" t="s">
        <v>61</v>
      </c>
      <c r="D411" s="25" t="s">
        <v>251</v>
      </c>
      <c r="E411" s="25" t="s">
        <v>108</v>
      </c>
      <c r="F411" s="25" t="s">
        <v>112</v>
      </c>
      <c r="G411" s="25" t="str">
        <f>VLOOKUP(Repository_table[[#This Row],[Country of Destination]],$T$11:$U$45,2,)</f>
        <v>Latin America and the Caribbean</v>
      </c>
      <c r="H411" s="25" t="s">
        <v>117</v>
      </c>
      <c r="I411" s="25" t="s">
        <v>270</v>
      </c>
      <c r="J411" s="28">
        <v>2597751</v>
      </c>
      <c r="K411" s="39">
        <v>3.31</v>
      </c>
      <c r="L411" s="146" t="s">
        <v>58</v>
      </c>
      <c r="N411" s="119"/>
    </row>
    <row r="412" spans="1:14" s="17" customFormat="1" ht="15.75" customHeight="1" x14ac:dyDescent="0.2">
      <c r="A412" s="145">
        <v>43258</v>
      </c>
      <c r="B412" s="27" t="s">
        <v>61</v>
      </c>
      <c r="C412" s="27" t="s">
        <v>61</v>
      </c>
      <c r="D412" s="25" t="s">
        <v>251</v>
      </c>
      <c r="E412" s="25" t="s">
        <v>108</v>
      </c>
      <c r="F412" s="25" t="s">
        <v>201</v>
      </c>
      <c r="G412" s="25" t="str">
        <f>VLOOKUP(Repository_table[[#This Row],[Country of Destination]],$T$11:$U$45,2,)</f>
        <v>Latin America and the Caribbean</v>
      </c>
      <c r="H412" s="25" t="s">
        <v>117</v>
      </c>
      <c r="I412" s="25" t="s">
        <v>270</v>
      </c>
      <c r="J412" s="28">
        <v>1113322</v>
      </c>
      <c r="K412" s="39">
        <v>3.31</v>
      </c>
      <c r="L412" s="146" t="s">
        <v>58</v>
      </c>
      <c r="N412" s="119"/>
    </row>
    <row r="413" spans="1:14" s="17" customFormat="1" ht="15.75" customHeight="1" x14ac:dyDescent="0.2">
      <c r="A413" s="145">
        <v>43260</v>
      </c>
      <c r="B413" s="27" t="s">
        <v>61</v>
      </c>
      <c r="C413" s="27" t="s">
        <v>61</v>
      </c>
      <c r="D413" s="25" t="s">
        <v>251</v>
      </c>
      <c r="E413" s="25" t="s">
        <v>108</v>
      </c>
      <c r="F413" s="25" t="s">
        <v>76</v>
      </c>
      <c r="G413" s="25" t="str">
        <f>VLOOKUP(Repository_table[[#This Row],[Country of Destination]],$T$11:$U$45,2,)</f>
        <v>Latin America and the Caribbean</v>
      </c>
      <c r="H413" s="25" t="s">
        <v>231</v>
      </c>
      <c r="I413" s="25" t="s">
        <v>270</v>
      </c>
      <c r="J413" s="28">
        <v>2921687</v>
      </c>
      <c r="K413" s="39">
        <v>6.31</v>
      </c>
      <c r="L413" s="146" t="s">
        <v>106</v>
      </c>
      <c r="N413" s="119"/>
    </row>
    <row r="414" spans="1:14" s="17" customFormat="1" ht="15.75" customHeight="1" x14ac:dyDescent="0.2">
      <c r="A414" s="145">
        <v>43262</v>
      </c>
      <c r="B414" s="27" t="s">
        <v>61</v>
      </c>
      <c r="C414" s="27" t="s">
        <v>61</v>
      </c>
      <c r="D414" s="25" t="s">
        <v>251</v>
      </c>
      <c r="E414" s="25" t="s">
        <v>108</v>
      </c>
      <c r="F414" s="25" t="s">
        <v>76</v>
      </c>
      <c r="G414" s="25" t="str">
        <f>VLOOKUP(Repository_table[[#This Row],[Country of Destination]],$T$11:$U$45,2,)</f>
        <v>Latin America and the Caribbean</v>
      </c>
      <c r="H414" s="25" t="s">
        <v>232</v>
      </c>
      <c r="I414" s="25" t="s">
        <v>270</v>
      </c>
      <c r="J414" s="28">
        <v>3172352</v>
      </c>
      <c r="K414" s="39">
        <v>3.31</v>
      </c>
      <c r="L414" s="146"/>
      <c r="N414" s="119"/>
    </row>
    <row r="415" spans="1:14" s="17" customFormat="1" ht="15.75" customHeight="1" x14ac:dyDescent="0.2">
      <c r="A415" s="145">
        <v>43263</v>
      </c>
      <c r="B415" s="27" t="s">
        <v>61</v>
      </c>
      <c r="C415" s="27" t="s">
        <v>61</v>
      </c>
      <c r="D415" s="25" t="s">
        <v>252</v>
      </c>
      <c r="E415" s="25" t="s">
        <v>108</v>
      </c>
      <c r="F415" s="25" t="s">
        <v>368</v>
      </c>
      <c r="G415" s="25" t="str">
        <f>VLOOKUP(Repository_table[[#This Row],[Country of Destination]],$T$11:$U$45,2,)</f>
        <v>East Asia and Pacific</v>
      </c>
      <c r="H415" s="25" t="s">
        <v>234</v>
      </c>
      <c r="I415" s="25" t="s">
        <v>270</v>
      </c>
      <c r="J415" s="28">
        <v>3267829</v>
      </c>
      <c r="K415" s="39">
        <v>6.31</v>
      </c>
      <c r="L415" s="146" t="s">
        <v>106</v>
      </c>
      <c r="N415" s="119"/>
    </row>
    <row r="416" spans="1:14" s="17" customFormat="1" ht="15.75" customHeight="1" x14ac:dyDescent="0.2">
      <c r="A416" s="145">
        <v>43266</v>
      </c>
      <c r="B416" s="27" t="s">
        <v>193</v>
      </c>
      <c r="C416" s="27" t="s">
        <v>212</v>
      </c>
      <c r="D416" s="25" t="s">
        <v>262</v>
      </c>
      <c r="E416" s="25" t="s">
        <v>108</v>
      </c>
      <c r="F416" s="25" t="s">
        <v>81</v>
      </c>
      <c r="G416" s="25" t="str">
        <f>VLOOKUP(Repository_table[[#This Row],[Country of Destination]],$T$11:$U$45,2,)</f>
        <v>East Asia and Pacific</v>
      </c>
      <c r="H416" s="25" t="s">
        <v>238</v>
      </c>
      <c r="I416" s="25" t="s">
        <v>263</v>
      </c>
      <c r="J416" s="28">
        <v>3613147</v>
      </c>
      <c r="K416" s="39">
        <v>7.52</v>
      </c>
      <c r="L416" s="146" t="s">
        <v>106</v>
      </c>
      <c r="N416" s="119"/>
    </row>
    <row r="417" spans="1:14" s="17" customFormat="1" ht="15.75" customHeight="1" x14ac:dyDescent="0.2">
      <c r="A417" s="145">
        <v>43266</v>
      </c>
      <c r="B417" s="27" t="s">
        <v>61</v>
      </c>
      <c r="C417" s="27" t="s">
        <v>61</v>
      </c>
      <c r="D417" s="25" t="s">
        <v>252</v>
      </c>
      <c r="E417" s="25" t="s">
        <v>108</v>
      </c>
      <c r="F417" s="25" t="s">
        <v>68</v>
      </c>
      <c r="G417" s="25" t="str">
        <f>VLOOKUP(Repository_table[[#This Row],[Country of Destination]],$T$11:$U$45,2,)</f>
        <v>South Asia</v>
      </c>
      <c r="H417" s="25" t="s">
        <v>235</v>
      </c>
      <c r="I417" s="25" t="s">
        <v>270</v>
      </c>
      <c r="J417" s="28">
        <v>3269913</v>
      </c>
      <c r="K417" s="39">
        <v>3.31</v>
      </c>
      <c r="L417" s="146"/>
      <c r="N417" s="119"/>
    </row>
    <row r="418" spans="1:14" s="17" customFormat="1" ht="15.75" customHeight="1" x14ac:dyDescent="0.2">
      <c r="A418" s="145">
        <v>43267</v>
      </c>
      <c r="B418" s="27" t="s">
        <v>61</v>
      </c>
      <c r="C418" s="27" t="s">
        <v>61</v>
      </c>
      <c r="D418" s="25" t="s">
        <v>251</v>
      </c>
      <c r="E418" s="25" t="s">
        <v>108</v>
      </c>
      <c r="F418" s="25" t="s">
        <v>113</v>
      </c>
      <c r="G418" s="25" t="str">
        <f>VLOOKUP(Repository_table[[#This Row],[Country of Destination]],$T$11:$U$45,2,)</f>
        <v>East Asia and Pacific</v>
      </c>
      <c r="H418" s="25" t="s">
        <v>166</v>
      </c>
      <c r="I418" s="25" t="s">
        <v>270</v>
      </c>
      <c r="J418" s="28">
        <v>3513194</v>
      </c>
      <c r="K418" s="39">
        <v>3.31</v>
      </c>
      <c r="L418" s="146"/>
      <c r="N418" s="119"/>
    </row>
    <row r="419" spans="1:14" s="17" customFormat="1" ht="15.75" customHeight="1" x14ac:dyDescent="0.2">
      <c r="A419" s="145">
        <v>43270</v>
      </c>
      <c r="B419" s="27" t="s">
        <v>193</v>
      </c>
      <c r="C419" s="27" t="s">
        <v>211</v>
      </c>
      <c r="D419" s="25" t="s">
        <v>267</v>
      </c>
      <c r="E419" s="25" t="s">
        <v>108</v>
      </c>
      <c r="F419" s="25" t="s">
        <v>76</v>
      </c>
      <c r="G419" s="25" t="str">
        <f>VLOOKUP(Repository_table[[#This Row],[Country of Destination]],$T$11:$U$45,2,)</f>
        <v>Latin America and the Caribbean</v>
      </c>
      <c r="H419" s="25" t="s">
        <v>218</v>
      </c>
      <c r="I419" s="25" t="s">
        <v>263</v>
      </c>
      <c r="J419" s="28">
        <v>3240033</v>
      </c>
      <c r="K419" s="39">
        <v>6.59</v>
      </c>
      <c r="L419" s="146" t="s">
        <v>106</v>
      </c>
      <c r="N419" s="119"/>
    </row>
    <row r="420" spans="1:14" s="17" customFormat="1" ht="15.75" customHeight="1" x14ac:dyDescent="0.2">
      <c r="A420" s="145">
        <v>43271</v>
      </c>
      <c r="B420" s="27" t="s">
        <v>61</v>
      </c>
      <c r="C420" s="27" t="s">
        <v>61</v>
      </c>
      <c r="D420" s="25" t="s">
        <v>252</v>
      </c>
      <c r="E420" s="25" t="s">
        <v>108</v>
      </c>
      <c r="F420" s="25" t="s">
        <v>72</v>
      </c>
      <c r="G420" s="25" t="str">
        <f>VLOOKUP(Repository_table[[#This Row],[Country of Destination]],$T$11:$U$45,2,)</f>
        <v>East Asia and Pacific</v>
      </c>
      <c r="H420" s="25" t="s">
        <v>224</v>
      </c>
      <c r="I420" s="25" t="s">
        <v>270</v>
      </c>
      <c r="J420" s="28">
        <v>2925668</v>
      </c>
      <c r="K420" s="39">
        <v>6.31</v>
      </c>
      <c r="L420" s="146" t="s">
        <v>106</v>
      </c>
      <c r="N420" s="119"/>
    </row>
    <row r="421" spans="1:14" s="17" customFormat="1" ht="15.75" customHeight="1" x14ac:dyDescent="0.2">
      <c r="A421" s="145">
        <v>43272</v>
      </c>
      <c r="B421" s="27" t="s">
        <v>61</v>
      </c>
      <c r="C421" s="27" t="s">
        <v>61</v>
      </c>
      <c r="D421" s="25" t="s">
        <v>252</v>
      </c>
      <c r="E421" s="25" t="s">
        <v>108</v>
      </c>
      <c r="F421" s="25" t="s">
        <v>68</v>
      </c>
      <c r="G421" s="25" t="str">
        <f>VLOOKUP(Repository_table[[#This Row],[Country of Destination]],$T$11:$U$45,2,)</f>
        <v>South Asia</v>
      </c>
      <c r="H421" s="25" t="s">
        <v>181</v>
      </c>
      <c r="I421" s="25" t="s">
        <v>270</v>
      </c>
      <c r="J421" s="28">
        <v>3446792</v>
      </c>
      <c r="K421" s="39">
        <v>3.31</v>
      </c>
      <c r="L421" s="146"/>
      <c r="N421" s="119"/>
    </row>
    <row r="422" spans="1:14" s="17" customFormat="1" ht="15.75" customHeight="1" x14ac:dyDescent="0.2">
      <c r="A422" s="145">
        <v>43273</v>
      </c>
      <c r="B422" s="27" t="s">
        <v>61</v>
      </c>
      <c r="C422" s="27" t="s">
        <v>61</v>
      </c>
      <c r="D422" s="25" t="s">
        <v>251</v>
      </c>
      <c r="E422" s="25" t="s">
        <v>108</v>
      </c>
      <c r="F422" s="25" t="s">
        <v>76</v>
      </c>
      <c r="G422" s="25" t="str">
        <f>VLOOKUP(Repository_table[[#This Row],[Country of Destination]],$T$11:$U$45,2,)</f>
        <v>Latin America and the Caribbean</v>
      </c>
      <c r="H422" s="25" t="s">
        <v>233</v>
      </c>
      <c r="I422" s="25" t="s">
        <v>270</v>
      </c>
      <c r="J422" s="28">
        <v>3274397</v>
      </c>
      <c r="K422" s="39">
        <v>6.31</v>
      </c>
      <c r="L422" s="146" t="s">
        <v>106</v>
      </c>
      <c r="N422" s="119"/>
    </row>
    <row r="423" spans="1:14" s="17" customFormat="1" ht="15.75" customHeight="1" x14ac:dyDescent="0.2">
      <c r="A423" s="145">
        <v>43274</v>
      </c>
      <c r="B423" s="27" t="s">
        <v>61</v>
      </c>
      <c r="C423" s="27" t="s">
        <v>61</v>
      </c>
      <c r="D423" s="25" t="s">
        <v>251</v>
      </c>
      <c r="E423" s="25" t="s">
        <v>108</v>
      </c>
      <c r="F423" s="25" t="s">
        <v>113</v>
      </c>
      <c r="G423" s="25" t="str">
        <f>VLOOKUP(Repository_table[[#This Row],[Country of Destination]],$T$11:$U$45,2,)</f>
        <v>East Asia and Pacific</v>
      </c>
      <c r="H423" s="25" t="s">
        <v>254</v>
      </c>
      <c r="I423" s="25" t="s">
        <v>270</v>
      </c>
      <c r="J423" s="28">
        <v>3080180</v>
      </c>
      <c r="K423" s="39">
        <v>3.31</v>
      </c>
      <c r="L423" s="146"/>
      <c r="N423" s="119"/>
    </row>
    <row r="424" spans="1:14" s="17" customFormat="1" ht="15.75" customHeight="1" x14ac:dyDescent="0.2">
      <c r="A424" s="145">
        <v>43274</v>
      </c>
      <c r="B424" s="27" t="s">
        <v>61</v>
      </c>
      <c r="C424" s="27" t="s">
        <v>61</v>
      </c>
      <c r="D424" s="25" t="s">
        <v>251</v>
      </c>
      <c r="E424" s="25" t="s">
        <v>108</v>
      </c>
      <c r="F424" s="25" t="s">
        <v>76</v>
      </c>
      <c r="G424" s="25" t="str">
        <f>VLOOKUP(Repository_table[[#This Row],[Country of Destination]],$T$11:$U$45,2,)</f>
        <v>Latin America and the Caribbean</v>
      </c>
      <c r="H424" s="25" t="s">
        <v>231</v>
      </c>
      <c r="I424" s="25" t="s">
        <v>270</v>
      </c>
      <c r="J424" s="28">
        <v>3568198</v>
      </c>
      <c r="K424" s="39">
        <v>3.31</v>
      </c>
      <c r="L424" s="146"/>
      <c r="N424" s="119"/>
    </row>
    <row r="425" spans="1:14" s="17" customFormat="1" ht="15.75" customHeight="1" x14ac:dyDescent="0.2">
      <c r="A425" s="145">
        <v>43276</v>
      </c>
      <c r="B425" s="27" t="s">
        <v>61</v>
      </c>
      <c r="C425" s="27" t="s">
        <v>61</v>
      </c>
      <c r="D425" s="25" t="s">
        <v>252</v>
      </c>
      <c r="E425" s="25" t="s">
        <v>108</v>
      </c>
      <c r="F425" s="25" t="s">
        <v>81</v>
      </c>
      <c r="G425" s="25" t="str">
        <f>VLOOKUP(Repository_table[[#This Row],[Country of Destination]],$T$11:$U$45,2,)</f>
        <v>East Asia and Pacific</v>
      </c>
      <c r="H425" s="25" t="s">
        <v>206</v>
      </c>
      <c r="I425" s="25" t="s">
        <v>270</v>
      </c>
      <c r="J425" s="28">
        <v>3681601</v>
      </c>
      <c r="K425" s="39">
        <v>3.31</v>
      </c>
      <c r="L425" s="146"/>
      <c r="N425" s="119"/>
    </row>
    <row r="426" spans="1:14" s="17" customFormat="1" ht="15.75" customHeight="1" x14ac:dyDescent="0.2">
      <c r="A426" s="145">
        <v>43277</v>
      </c>
      <c r="B426" s="27" t="s">
        <v>61</v>
      </c>
      <c r="C426" s="27" t="s">
        <v>61</v>
      </c>
      <c r="D426" s="25" t="s">
        <v>251</v>
      </c>
      <c r="E426" s="25" t="s">
        <v>108</v>
      </c>
      <c r="F426" s="25" t="s">
        <v>113</v>
      </c>
      <c r="G426" s="25" t="str">
        <f>VLOOKUP(Repository_table[[#This Row],[Country of Destination]],$T$11:$U$45,2,)</f>
        <v>East Asia and Pacific</v>
      </c>
      <c r="H426" s="25" t="s">
        <v>167</v>
      </c>
      <c r="I426" s="25" t="s">
        <v>270</v>
      </c>
      <c r="J426" s="28">
        <v>3690759</v>
      </c>
      <c r="K426" s="39">
        <v>3.31</v>
      </c>
      <c r="L426" s="146"/>
      <c r="N426" s="119"/>
    </row>
    <row r="427" spans="1:14" s="17" customFormat="1" ht="15.75" customHeight="1" x14ac:dyDescent="0.2">
      <c r="A427" s="145">
        <v>43279</v>
      </c>
      <c r="B427" s="27" t="s">
        <v>61</v>
      </c>
      <c r="C427" s="27" t="s">
        <v>61</v>
      </c>
      <c r="D427" s="25" t="s">
        <v>251</v>
      </c>
      <c r="E427" s="25" t="s">
        <v>108</v>
      </c>
      <c r="F427" s="25" t="s">
        <v>76</v>
      </c>
      <c r="G427" s="25" t="str">
        <f>VLOOKUP(Repository_table[[#This Row],[Country of Destination]],$T$11:$U$45,2,)</f>
        <v>Latin America and the Caribbean</v>
      </c>
      <c r="H427" s="25" t="s">
        <v>233</v>
      </c>
      <c r="I427" s="25" t="s">
        <v>270</v>
      </c>
      <c r="J427" s="28">
        <v>3446813</v>
      </c>
      <c r="K427" s="39">
        <v>3.31</v>
      </c>
      <c r="L427" s="146"/>
      <c r="N427" s="119"/>
    </row>
    <row r="428" spans="1:14" s="17" customFormat="1" ht="15.75" customHeight="1" x14ac:dyDescent="0.2">
      <c r="A428" s="145">
        <v>43281</v>
      </c>
      <c r="B428" s="27" t="s">
        <v>193</v>
      </c>
      <c r="C428" s="27" t="s">
        <v>211</v>
      </c>
      <c r="D428" s="25" t="s">
        <v>267</v>
      </c>
      <c r="E428" s="25" t="s">
        <v>108</v>
      </c>
      <c r="F428" s="25" t="s">
        <v>157</v>
      </c>
      <c r="G428" s="25" t="str">
        <f>VLOOKUP(Repository_table[[#This Row],[Country of Destination]],$T$11:$U$45,2,)</f>
        <v>Middle East and North Africa</v>
      </c>
      <c r="H428" s="25" t="s">
        <v>236</v>
      </c>
      <c r="I428" s="25" t="s">
        <v>263</v>
      </c>
      <c r="J428" s="28">
        <v>3201097</v>
      </c>
      <c r="K428" s="39">
        <v>6.59</v>
      </c>
      <c r="L428" s="146" t="s">
        <v>106</v>
      </c>
      <c r="N428" s="119"/>
    </row>
    <row r="429" spans="1:14" s="17" customFormat="1" ht="15.75" customHeight="1" x14ac:dyDescent="0.2">
      <c r="A429" s="145">
        <v>43281</v>
      </c>
      <c r="B429" s="27" t="s">
        <v>61</v>
      </c>
      <c r="C429" s="27" t="s">
        <v>61</v>
      </c>
      <c r="D429" s="25" t="s">
        <v>251</v>
      </c>
      <c r="E429" s="25" t="s">
        <v>108</v>
      </c>
      <c r="F429" s="25" t="s">
        <v>76</v>
      </c>
      <c r="G429" s="25" t="str">
        <f>VLOOKUP(Repository_table[[#This Row],[Country of Destination]],$T$11:$U$45,2,)</f>
        <v>Latin America and the Caribbean</v>
      </c>
      <c r="H429" s="25" t="s">
        <v>230</v>
      </c>
      <c r="I429" s="25" t="s">
        <v>270</v>
      </c>
      <c r="J429" s="28">
        <v>3541349</v>
      </c>
      <c r="K429" s="39">
        <v>3.31</v>
      </c>
      <c r="L429" s="146"/>
      <c r="N429" s="119"/>
    </row>
    <row r="430" spans="1:14" s="17" customFormat="1" ht="15.75" customHeight="1" x14ac:dyDescent="0.2">
      <c r="A430" s="145">
        <v>43282</v>
      </c>
      <c r="B430" s="27" t="s">
        <v>61</v>
      </c>
      <c r="C430" s="27" t="s">
        <v>61</v>
      </c>
      <c r="D430" s="25" t="s">
        <v>252</v>
      </c>
      <c r="E430" s="25" t="s">
        <v>108</v>
      </c>
      <c r="F430" s="25" t="s">
        <v>72</v>
      </c>
      <c r="G430" s="25" t="str">
        <f>VLOOKUP(Repository_table[[#This Row],[Country of Destination]],$T$11:$U$45,2,)</f>
        <v>East Asia and Pacific</v>
      </c>
      <c r="H430" s="25" t="s">
        <v>187</v>
      </c>
      <c r="I430" s="25" t="s">
        <v>270</v>
      </c>
      <c r="J430" s="28">
        <v>3671902</v>
      </c>
      <c r="K430" s="39">
        <v>3.31</v>
      </c>
      <c r="L430" s="146"/>
      <c r="N430" s="119"/>
    </row>
    <row r="431" spans="1:14" s="17" customFormat="1" ht="15.75" customHeight="1" x14ac:dyDescent="0.2">
      <c r="A431" s="145">
        <v>43283</v>
      </c>
      <c r="B431" s="27" t="s">
        <v>193</v>
      </c>
      <c r="C431" s="27" t="s">
        <v>212</v>
      </c>
      <c r="D431" s="25" t="s">
        <v>262</v>
      </c>
      <c r="E431" s="25" t="s">
        <v>108</v>
      </c>
      <c r="F431" s="25" t="s">
        <v>81</v>
      </c>
      <c r="G431" s="25" t="str">
        <f>VLOOKUP(Repository_table[[#This Row],[Country of Destination]],$T$11:$U$45,2,)</f>
        <v>East Asia and Pacific</v>
      </c>
      <c r="H431" s="25" t="s">
        <v>214</v>
      </c>
      <c r="I431" s="25" t="s">
        <v>263</v>
      </c>
      <c r="J431" s="28">
        <v>3706660</v>
      </c>
      <c r="K431" s="39">
        <v>8.16</v>
      </c>
      <c r="L431" s="146" t="s">
        <v>106</v>
      </c>
      <c r="N431" s="119"/>
    </row>
    <row r="432" spans="1:14" s="17" customFormat="1" ht="15.75" customHeight="1" x14ac:dyDescent="0.2">
      <c r="A432" s="145">
        <v>43283</v>
      </c>
      <c r="B432" s="27" t="s">
        <v>61</v>
      </c>
      <c r="C432" s="27" t="s">
        <v>61</v>
      </c>
      <c r="D432" s="25" t="s">
        <v>251</v>
      </c>
      <c r="E432" s="25" t="s">
        <v>108</v>
      </c>
      <c r="F432" s="25" t="s">
        <v>113</v>
      </c>
      <c r="G432" s="25" t="str">
        <f>VLOOKUP(Repository_table[[#This Row],[Country of Destination]],$T$11:$U$45,2,)</f>
        <v>East Asia and Pacific</v>
      </c>
      <c r="H432" s="25" t="s">
        <v>111</v>
      </c>
      <c r="I432" s="25" t="s">
        <v>270</v>
      </c>
      <c r="J432" s="28">
        <v>3697168</v>
      </c>
      <c r="K432" s="39">
        <v>3.45</v>
      </c>
      <c r="L432" s="146"/>
      <c r="N432" s="119"/>
    </row>
    <row r="433" spans="1:14" s="17" customFormat="1" ht="15.75" customHeight="1" x14ac:dyDescent="0.2">
      <c r="A433" s="145">
        <v>43284</v>
      </c>
      <c r="B433" s="27" t="s">
        <v>61</v>
      </c>
      <c r="C433" s="27" t="s">
        <v>61</v>
      </c>
      <c r="D433" s="25" t="s">
        <v>251</v>
      </c>
      <c r="E433" s="25" t="s">
        <v>108</v>
      </c>
      <c r="F433" s="25" t="s">
        <v>112</v>
      </c>
      <c r="G433" s="25" t="str">
        <f>VLOOKUP(Repository_table[[#This Row],[Country of Destination]],$T$11:$U$45,2,)</f>
        <v>Latin America and the Caribbean</v>
      </c>
      <c r="H433" s="25" t="s">
        <v>245</v>
      </c>
      <c r="I433" s="25" t="s">
        <v>270</v>
      </c>
      <c r="J433" s="28">
        <v>3276309</v>
      </c>
      <c r="K433" s="39">
        <v>6.31</v>
      </c>
      <c r="L433" s="146" t="s">
        <v>106</v>
      </c>
      <c r="N433" s="119"/>
    </row>
    <row r="434" spans="1:14" s="17" customFormat="1" ht="15.75" customHeight="1" x14ac:dyDescent="0.2">
      <c r="A434" s="145">
        <v>43285</v>
      </c>
      <c r="B434" s="27" t="s">
        <v>61</v>
      </c>
      <c r="C434" s="27" t="s">
        <v>61</v>
      </c>
      <c r="D434" s="25" t="s">
        <v>251</v>
      </c>
      <c r="E434" s="25" t="s">
        <v>108</v>
      </c>
      <c r="F434" s="25" t="s">
        <v>76</v>
      </c>
      <c r="G434" s="25" t="str">
        <f>VLOOKUP(Repository_table[[#This Row],[Country of Destination]],$T$11:$U$45,2,)</f>
        <v>Latin America and the Caribbean</v>
      </c>
      <c r="H434" s="25" t="s">
        <v>96</v>
      </c>
      <c r="I434" s="25" t="s">
        <v>270</v>
      </c>
      <c r="J434" s="28">
        <v>3676521</v>
      </c>
      <c r="K434" s="39">
        <v>3.45</v>
      </c>
      <c r="L434" s="146"/>
      <c r="N434" s="119"/>
    </row>
    <row r="435" spans="1:14" s="17" customFormat="1" ht="15.75" customHeight="1" x14ac:dyDescent="0.2">
      <c r="A435" s="145">
        <v>43287</v>
      </c>
      <c r="B435" s="27" t="s">
        <v>193</v>
      </c>
      <c r="C435" s="27" t="s">
        <v>212</v>
      </c>
      <c r="D435" s="25" t="s">
        <v>262</v>
      </c>
      <c r="E435" s="25" t="s">
        <v>108</v>
      </c>
      <c r="F435" s="25" t="s">
        <v>81</v>
      </c>
      <c r="G435" s="25" t="str">
        <f>VLOOKUP(Repository_table[[#This Row],[Country of Destination]],$T$11:$U$45,2,)</f>
        <v>East Asia and Pacific</v>
      </c>
      <c r="H435" s="25" t="s">
        <v>226</v>
      </c>
      <c r="I435" s="25" t="s">
        <v>263</v>
      </c>
      <c r="J435" s="28">
        <v>2675768</v>
      </c>
      <c r="K435" s="39">
        <v>7.56</v>
      </c>
      <c r="L435" s="146" t="s">
        <v>106</v>
      </c>
      <c r="N435" s="119"/>
    </row>
    <row r="436" spans="1:14" s="17" customFormat="1" ht="15.75" customHeight="1" x14ac:dyDescent="0.2">
      <c r="A436" s="145">
        <v>43287</v>
      </c>
      <c r="B436" s="27" t="s">
        <v>61</v>
      </c>
      <c r="C436" s="27" t="s">
        <v>61</v>
      </c>
      <c r="D436" s="25" t="s">
        <v>252</v>
      </c>
      <c r="E436" s="25" t="s">
        <v>108</v>
      </c>
      <c r="F436" s="25" t="s">
        <v>177</v>
      </c>
      <c r="G436" s="25" t="str">
        <f>VLOOKUP(Repository_table[[#This Row],[Country of Destination]],$T$11:$U$45,2,)</f>
        <v>Latin America and the Caribbean</v>
      </c>
      <c r="H436" s="25" t="s">
        <v>242</v>
      </c>
      <c r="I436" s="25" t="s">
        <v>270</v>
      </c>
      <c r="J436" s="28">
        <v>3272666</v>
      </c>
      <c r="K436" s="39">
        <v>6.45</v>
      </c>
      <c r="L436" s="146" t="s">
        <v>106</v>
      </c>
      <c r="N436" s="119"/>
    </row>
    <row r="437" spans="1:14" s="17" customFormat="1" ht="15.75" customHeight="1" x14ac:dyDescent="0.2">
      <c r="A437" s="145">
        <v>43288</v>
      </c>
      <c r="B437" s="27" t="s">
        <v>61</v>
      </c>
      <c r="C437" s="27" t="s">
        <v>61</v>
      </c>
      <c r="D437" s="25" t="s">
        <v>251</v>
      </c>
      <c r="E437" s="25" t="s">
        <v>108</v>
      </c>
      <c r="F437" s="25" t="s">
        <v>113</v>
      </c>
      <c r="G437" s="25" t="str">
        <f>VLOOKUP(Repository_table[[#This Row],[Country of Destination]],$T$11:$U$45,2,)</f>
        <v>East Asia and Pacific</v>
      </c>
      <c r="H437" s="25" t="s">
        <v>160</v>
      </c>
      <c r="I437" s="25" t="s">
        <v>270</v>
      </c>
      <c r="J437" s="28">
        <v>3711089</v>
      </c>
      <c r="K437" s="39">
        <v>3.45</v>
      </c>
      <c r="L437" s="146"/>
      <c r="N437" s="119"/>
    </row>
    <row r="438" spans="1:14" s="17" customFormat="1" ht="15.75" customHeight="1" x14ac:dyDescent="0.2">
      <c r="A438" s="145">
        <v>43290</v>
      </c>
      <c r="B438" s="27" t="s">
        <v>193</v>
      </c>
      <c r="C438" s="27" t="s">
        <v>211</v>
      </c>
      <c r="D438" s="25" t="s">
        <v>262</v>
      </c>
      <c r="E438" s="25" t="s">
        <v>108</v>
      </c>
      <c r="F438" s="25" t="s">
        <v>177</v>
      </c>
      <c r="G438" s="25" t="str">
        <f>VLOOKUP(Repository_table[[#This Row],[Country of Destination]],$T$11:$U$45,2,)</f>
        <v>Latin America and the Caribbean</v>
      </c>
      <c r="H438" s="25" t="s">
        <v>169</v>
      </c>
      <c r="I438" s="25" t="s">
        <v>263</v>
      </c>
      <c r="J438" s="28">
        <v>532877</v>
      </c>
      <c r="K438" s="39">
        <v>6.65</v>
      </c>
      <c r="L438" s="146" t="s">
        <v>220</v>
      </c>
      <c r="N438" s="119"/>
    </row>
    <row r="439" spans="1:14" s="17" customFormat="1" ht="15.75" customHeight="1" x14ac:dyDescent="0.2">
      <c r="A439" s="145">
        <v>43290</v>
      </c>
      <c r="B439" s="27" t="s">
        <v>193</v>
      </c>
      <c r="C439" s="27" t="s">
        <v>211</v>
      </c>
      <c r="D439" s="25" t="s">
        <v>262</v>
      </c>
      <c r="E439" s="25" t="s">
        <v>108</v>
      </c>
      <c r="F439" s="25" t="s">
        <v>178</v>
      </c>
      <c r="G439" s="25" t="str">
        <f>VLOOKUP(Repository_table[[#This Row],[Country of Destination]],$T$11:$U$45,2,)</f>
        <v>Latin America and the Caribbean</v>
      </c>
      <c r="H439" s="25" t="s">
        <v>169</v>
      </c>
      <c r="I439" s="25" t="s">
        <v>263</v>
      </c>
      <c r="J439" s="28">
        <v>2939062</v>
      </c>
      <c r="K439" s="39">
        <v>6.65</v>
      </c>
      <c r="L439" s="146" t="s">
        <v>220</v>
      </c>
      <c r="N439" s="119"/>
    </row>
    <row r="440" spans="1:14" s="17" customFormat="1" ht="15.75" customHeight="1" x14ac:dyDescent="0.2">
      <c r="A440" s="145">
        <v>43290</v>
      </c>
      <c r="B440" s="27" t="s">
        <v>61</v>
      </c>
      <c r="C440" s="27" t="s">
        <v>61</v>
      </c>
      <c r="D440" s="25" t="s">
        <v>251</v>
      </c>
      <c r="E440" s="25" t="s">
        <v>108</v>
      </c>
      <c r="F440" s="25" t="s">
        <v>76</v>
      </c>
      <c r="G440" s="25" t="str">
        <f>VLOOKUP(Repository_table[[#This Row],[Country of Destination]],$T$11:$U$45,2,)</f>
        <v>Latin America and the Caribbean</v>
      </c>
      <c r="H440" s="25" t="s">
        <v>231</v>
      </c>
      <c r="I440" s="25" t="s">
        <v>270</v>
      </c>
      <c r="J440" s="28">
        <v>3705625</v>
      </c>
      <c r="K440" s="39">
        <v>3.45</v>
      </c>
      <c r="L440" s="146"/>
      <c r="N440" s="119"/>
    </row>
    <row r="441" spans="1:14" s="17" customFormat="1" ht="15.75" customHeight="1" x14ac:dyDescent="0.2">
      <c r="A441" s="145">
        <v>43292</v>
      </c>
      <c r="B441" s="27" t="s">
        <v>61</v>
      </c>
      <c r="C441" s="27" t="s">
        <v>61</v>
      </c>
      <c r="D441" s="25" t="s">
        <v>252</v>
      </c>
      <c r="E441" s="25" t="s">
        <v>108</v>
      </c>
      <c r="F441" s="25" t="s">
        <v>81</v>
      </c>
      <c r="G441" s="25" t="str">
        <f>VLOOKUP(Repository_table[[#This Row],[Country of Destination]],$T$11:$U$45,2,)</f>
        <v>East Asia and Pacific</v>
      </c>
      <c r="H441" s="25" t="s">
        <v>117</v>
      </c>
      <c r="I441" s="25" t="s">
        <v>270</v>
      </c>
      <c r="J441" s="28">
        <v>3668622</v>
      </c>
      <c r="K441" s="39">
        <v>3.45</v>
      </c>
      <c r="L441" s="146"/>
      <c r="N441" s="119"/>
    </row>
    <row r="442" spans="1:14" s="17" customFormat="1" ht="15.75" customHeight="1" x14ac:dyDescent="0.2">
      <c r="A442" s="145">
        <v>43294</v>
      </c>
      <c r="B442" s="27" t="s">
        <v>61</v>
      </c>
      <c r="C442" s="27" t="s">
        <v>61</v>
      </c>
      <c r="D442" s="25" t="s">
        <v>252</v>
      </c>
      <c r="E442" s="25" t="s">
        <v>108</v>
      </c>
      <c r="F442" s="25" t="s">
        <v>177</v>
      </c>
      <c r="G442" s="25" t="str">
        <f>VLOOKUP(Repository_table[[#This Row],[Country of Destination]],$T$11:$U$45,2,)</f>
        <v>Latin America and the Caribbean</v>
      </c>
      <c r="H442" s="25" t="s">
        <v>173</v>
      </c>
      <c r="I442" s="25" t="s">
        <v>270</v>
      </c>
      <c r="J442" s="28">
        <v>3685431</v>
      </c>
      <c r="K442" s="39">
        <v>6.45</v>
      </c>
      <c r="L442" s="146" t="s">
        <v>106</v>
      </c>
      <c r="N442" s="119"/>
    </row>
    <row r="443" spans="1:14" s="17" customFormat="1" ht="15.75" customHeight="1" x14ac:dyDescent="0.2">
      <c r="A443" s="145">
        <v>43294</v>
      </c>
      <c r="B443" s="27" t="s">
        <v>61</v>
      </c>
      <c r="C443" s="27" t="s">
        <v>61</v>
      </c>
      <c r="D443" s="25" t="s">
        <v>252</v>
      </c>
      <c r="E443" s="25" t="s">
        <v>108</v>
      </c>
      <c r="F443" s="25" t="s">
        <v>177</v>
      </c>
      <c r="G443" s="25" t="str">
        <f>VLOOKUP(Repository_table[[#This Row],[Country of Destination]],$T$11:$U$45,2,)</f>
        <v>Latin America and the Caribbean</v>
      </c>
      <c r="H443" s="25" t="s">
        <v>179</v>
      </c>
      <c r="I443" s="25" t="s">
        <v>270</v>
      </c>
      <c r="J443" s="28">
        <v>1772975</v>
      </c>
      <c r="K443" s="39">
        <v>6.45</v>
      </c>
      <c r="L443" s="146" t="s">
        <v>220</v>
      </c>
      <c r="N443" s="119"/>
    </row>
    <row r="444" spans="1:14" s="17" customFormat="1" ht="15.75" customHeight="1" x14ac:dyDescent="0.2">
      <c r="A444" s="145">
        <v>43294</v>
      </c>
      <c r="B444" s="27" t="s">
        <v>61</v>
      </c>
      <c r="C444" s="27" t="s">
        <v>61</v>
      </c>
      <c r="D444" s="25" t="s">
        <v>251</v>
      </c>
      <c r="E444" s="25" t="s">
        <v>108</v>
      </c>
      <c r="F444" s="25" t="s">
        <v>201</v>
      </c>
      <c r="G444" s="25" t="str">
        <f>VLOOKUP(Repository_table[[#This Row],[Country of Destination]],$T$11:$U$45,2,)</f>
        <v>Latin America and the Caribbean</v>
      </c>
      <c r="H444" s="25" t="s">
        <v>179</v>
      </c>
      <c r="I444" s="25" t="s">
        <v>270</v>
      </c>
      <c r="J444" s="28">
        <v>1520841</v>
      </c>
      <c r="K444" s="39">
        <v>6.45</v>
      </c>
      <c r="L444" s="146" t="s">
        <v>220</v>
      </c>
      <c r="N444" s="119"/>
    </row>
    <row r="445" spans="1:14" s="17" customFormat="1" ht="15.75" customHeight="1" x14ac:dyDescent="0.2">
      <c r="A445" s="145">
        <v>43295</v>
      </c>
      <c r="B445" s="27" t="s">
        <v>61</v>
      </c>
      <c r="C445" s="27" t="s">
        <v>61</v>
      </c>
      <c r="D445" s="25" t="s">
        <v>252</v>
      </c>
      <c r="E445" s="25" t="s">
        <v>108</v>
      </c>
      <c r="F445" s="25" t="s">
        <v>240</v>
      </c>
      <c r="G445" s="25" t="str">
        <f>VLOOKUP(Repository_table[[#This Row],[Country of Destination]],$T$11:$U$45,2,)</f>
        <v>Europe and Central Asia</v>
      </c>
      <c r="H445" s="25" t="s">
        <v>230</v>
      </c>
      <c r="I445" s="25" t="s">
        <v>270</v>
      </c>
      <c r="J445" s="28">
        <v>2926992</v>
      </c>
      <c r="K445" s="39">
        <v>6.45</v>
      </c>
      <c r="L445" s="146" t="s">
        <v>106</v>
      </c>
      <c r="N445" s="119"/>
    </row>
    <row r="446" spans="1:14" s="17" customFormat="1" ht="15.75" customHeight="1" x14ac:dyDescent="0.2">
      <c r="A446" s="145">
        <v>43297</v>
      </c>
      <c r="B446" s="27" t="s">
        <v>61</v>
      </c>
      <c r="C446" s="27" t="s">
        <v>61</v>
      </c>
      <c r="D446" s="25" t="s">
        <v>252</v>
      </c>
      <c r="E446" s="25" t="s">
        <v>108</v>
      </c>
      <c r="F446" s="25" t="s">
        <v>177</v>
      </c>
      <c r="G446" s="25" t="str">
        <f>VLOOKUP(Repository_table[[#This Row],[Country of Destination]],$T$11:$U$45,2,)</f>
        <v>Latin America and the Caribbean</v>
      </c>
      <c r="H446" s="25" t="s">
        <v>243</v>
      </c>
      <c r="I446" s="25" t="s">
        <v>270</v>
      </c>
      <c r="J446" s="28">
        <v>3275867</v>
      </c>
      <c r="K446" s="39">
        <v>3.45</v>
      </c>
      <c r="L446" s="146"/>
      <c r="N446" s="119"/>
    </row>
    <row r="447" spans="1:14" s="17" customFormat="1" ht="15.75" customHeight="1" x14ac:dyDescent="0.2">
      <c r="A447" s="145">
        <v>43298</v>
      </c>
      <c r="B447" s="27" t="s">
        <v>61</v>
      </c>
      <c r="C447" s="27" t="s">
        <v>61</v>
      </c>
      <c r="D447" s="25" t="s">
        <v>251</v>
      </c>
      <c r="E447" s="25" t="s">
        <v>108</v>
      </c>
      <c r="F447" s="25" t="s">
        <v>76</v>
      </c>
      <c r="G447" s="25" t="str">
        <f>VLOOKUP(Repository_table[[#This Row],[Country of Destination]],$T$11:$U$45,2,)</f>
        <v>Latin America and the Caribbean</v>
      </c>
      <c r="H447" s="25" t="s">
        <v>246</v>
      </c>
      <c r="I447" s="25" t="s">
        <v>270</v>
      </c>
      <c r="J447" s="28">
        <v>3541451</v>
      </c>
      <c r="K447" s="39">
        <v>3.45</v>
      </c>
      <c r="L447" s="146"/>
      <c r="N447" s="119"/>
    </row>
    <row r="448" spans="1:14" s="17" customFormat="1" ht="15.75" customHeight="1" x14ac:dyDescent="0.2">
      <c r="A448" s="145">
        <v>43299</v>
      </c>
      <c r="B448" s="27" t="s">
        <v>61</v>
      </c>
      <c r="C448" s="27" t="s">
        <v>61</v>
      </c>
      <c r="D448" s="25" t="s">
        <v>252</v>
      </c>
      <c r="E448" s="25" t="s">
        <v>108</v>
      </c>
      <c r="F448" s="25" t="s">
        <v>368</v>
      </c>
      <c r="G448" s="25" t="str">
        <f>VLOOKUP(Repository_table[[#This Row],[Country of Destination]],$T$11:$U$45,2,)</f>
        <v>East Asia and Pacific</v>
      </c>
      <c r="H448" s="25" t="s">
        <v>244</v>
      </c>
      <c r="I448" s="25" t="s">
        <v>270</v>
      </c>
      <c r="J448" s="28">
        <v>3233836</v>
      </c>
      <c r="K448" s="39">
        <v>6.45</v>
      </c>
      <c r="L448" s="146" t="s">
        <v>106</v>
      </c>
      <c r="N448" s="119"/>
    </row>
    <row r="449" spans="1:14" s="17" customFormat="1" ht="15.75" customHeight="1" x14ac:dyDescent="0.2">
      <c r="A449" s="145">
        <v>43301</v>
      </c>
      <c r="B449" s="27" t="s">
        <v>193</v>
      </c>
      <c r="C449" s="27" t="s">
        <v>211</v>
      </c>
      <c r="D449" s="25" t="s">
        <v>267</v>
      </c>
      <c r="E449" s="25" t="s">
        <v>108</v>
      </c>
      <c r="F449" s="25" t="s">
        <v>112</v>
      </c>
      <c r="G449" s="25" t="str">
        <f>VLOOKUP(Repository_table[[#This Row],[Country of Destination]],$T$11:$U$45,2,)</f>
        <v>Latin America and the Caribbean</v>
      </c>
      <c r="H449" s="25" t="s">
        <v>92</v>
      </c>
      <c r="I449" s="25" t="s">
        <v>263</v>
      </c>
      <c r="J449" s="28">
        <v>3249067</v>
      </c>
      <c r="K449" s="39">
        <v>6.73</v>
      </c>
      <c r="L449" s="146" t="s">
        <v>106</v>
      </c>
      <c r="N449" s="119"/>
    </row>
    <row r="450" spans="1:14" s="17" customFormat="1" ht="15.75" customHeight="1" x14ac:dyDescent="0.2">
      <c r="A450" s="145">
        <v>43301</v>
      </c>
      <c r="B450" s="27" t="s">
        <v>61</v>
      </c>
      <c r="C450" s="27" t="s">
        <v>61</v>
      </c>
      <c r="D450" s="25" t="s">
        <v>252</v>
      </c>
      <c r="E450" s="25" t="s">
        <v>108</v>
      </c>
      <c r="F450" s="25" t="s">
        <v>72</v>
      </c>
      <c r="G450" s="25" t="str">
        <f>VLOOKUP(Repository_table[[#This Row],[Country of Destination]],$T$11:$U$45,2,)</f>
        <v>East Asia and Pacific</v>
      </c>
      <c r="H450" s="25" t="s">
        <v>96</v>
      </c>
      <c r="I450" s="25" t="s">
        <v>270</v>
      </c>
      <c r="J450" s="28">
        <v>3308553</v>
      </c>
      <c r="K450" s="39">
        <v>3.45</v>
      </c>
      <c r="L450" s="146"/>
      <c r="N450" s="119"/>
    </row>
    <row r="451" spans="1:14" s="17" customFormat="1" ht="15.75" customHeight="1" x14ac:dyDescent="0.2">
      <c r="A451" s="145">
        <v>43302</v>
      </c>
      <c r="B451" s="27" t="s">
        <v>61</v>
      </c>
      <c r="C451" s="27" t="s">
        <v>61</v>
      </c>
      <c r="D451" s="25" t="s">
        <v>251</v>
      </c>
      <c r="E451" s="25" t="s">
        <v>108</v>
      </c>
      <c r="F451" s="25" t="s">
        <v>113</v>
      </c>
      <c r="G451" s="25" t="str">
        <f>VLOOKUP(Repository_table[[#This Row],[Country of Destination]],$T$11:$U$45,2,)</f>
        <v>East Asia and Pacific</v>
      </c>
      <c r="H451" s="25" t="s">
        <v>222</v>
      </c>
      <c r="I451" s="25" t="s">
        <v>270</v>
      </c>
      <c r="J451" s="28">
        <v>2938688</v>
      </c>
      <c r="K451" s="39">
        <v>3.45</v>
      </c>
      <c r="L451" s="146"/>
      <c r="N451" s="119"/>
    </row>
    <row r="452" spans="1:14" s="17" customFormat="1" ht="15.75" customHeight="1" x14ac:dyDescent="0.2">
      <c r="A452" s="145">
        <v>43303</v>
      </c>
      <c r="B452" s="27" t="s">
        <v>193</v>
      </c>
      <c r="C452" s="27" t="s">
        <v>212</v>
      </c>
      <c r="D452" s="25" t="s">
        <v>262</v>
      </c>
      <c r="E452" s="25" t="s">
        <v>108</v>
      </c>
      <c r="F452" s="25" t="s">
        <v>81</v>
      </c>
      <c r="G452" s="25" t="str">
        <f>VLOOKUP(Repository_table[[#This Row],[Country of Destination]],$T$11:$U$45,2,)</f>
        <v>East Asia and Pacific</v>
      </c>
      <c r="H452" s="25" t="s">
        <v>118</v>
      </c>
      <c r="I452" s="25" t="s">
        <v>263</v>
      </c>
      <c r="J452" s="28">
        <v>3387420</v>
      </c>
      <c r="K452" s="39">
        <v>7.56</v>
      </c>
      <c r="L452" s="146" t="s">
        <v>106</v>
      </c>
      <c r="N452" s="119"/>
    </row>
    <row r="453" spans="1:14" s="17" customFormat="1" ht="15.75" customHeight="1" x14ac:dyDescent="0.2">
      <c r="A453" s="145">
        <v>43303</v>
      </c>
      <c r="B453" s="27" t="s">
        <v>61</v>
      </c>
      <c r="C453" s="27" t="s">
        <v>61</v>
      </c>
      <c r="D453" s="25" t="s">
        <v>251</v>
      </c>
      <c r="E453" s="25" t="s">
        <v>108</v>
      </c>
      <c r="F453" s="25" t="s">
        <v>76</v>
      </c>
      <c r="G453" s="25" t="str">
        <f>VLOOKUP(Repository_table[[#This Row],[Country of Destination]],$T$11:$U$45,2,)</f>
        <v>Latin America and the Caribbean</v>
      </c>
      <c r="H453" s="25" t="s">
        <v>260</v>
      </c>
      <c r="I453" s="25" t="s">
        <v>270</v>
      </c>
      <c r="J453" s="28">
        <v>3662804</v>
      </c>
      <c r="K453" s="39">
        <v>3.45</v>
      </c>
      <c r="L453" s="146"/>
      <c r="N453" s="119"/>
    </row>
    <row r="454" spans="1:14" s="17" customFormat="1" ht="15.75" customHeight="1" x14ac:dyDescent="0.2">
      <c r="A454" s="145">
        <v>43305</v>
      </c>
      <c r="B454" s="27" t="s">
        <v>61</v>
      </c>
      <c r="C454" s="27" t="s">
        <v>61</v>
      </c>
      <c r="D454" s="25" t="s">
        <v>251</v>
      </c>
      <c r="E454" s="25" t="s">
        <v>108</v>
      </c>
      <c r="F454" s="25" t="s">
        <v>76</v>
      </c>
      <c r="G454" s="25" t="str">
        <f>VLOOKUP(Repository_table[[#This Row],[Country of Destination]],$T$11:$U$45,2,)</f>
        <v>Latin America and the Caribbean</v>
      </c>
      <c r="H454" s="25" t="s">
        <v>80</v>
      </c>
      <c r="I454" s="25" t="s">
        <v>270</v>
      </c>
      <c r="J454" s="28">
        <v>3252556</v>
      </c>
      <c r="K454" s="39">
        <v>6.45</v>
      </c>
      <c r="L454" s="146" t="s">
        <v>106</v>
      </c>
      <c r="N454" s="119"/>
    </row>
    <row r="455" spans="1:14" s="17" customFormat="1" ht="15.75" customHeight="1" x14ac:dyDescent="0.2">
      <c r="A455" s="145">
        <v>43307</v>
      </c>
      <c r="B455" s="27" t="s">
        <v>61</v>
      </c>
      <c r="C455" s="27" t="s">
        <v>61</v>
      </c>
      <c r="D455" s="25" t="s">
        <v>251</v>
      </c>
      <c r="E455" s="25" t="s">
        <v>108</v>
      </c>
      <c r="F455" s="25" t="s">
        <v>76</v>
      </c>
      <c r="G455" s="25" t="str">
        <f>VLOOKUP(Repository_table[[#This Row],[Country of Destination]],$T$11:$U$45,2,)</f>
        <v>Latin America and the Caribbean</v>
      </c>
      <c r="H455" s="25" t="s">
        <v>246</v>
      </c>
      <c r="I455" s="25" t="s">
        <v>270</v>
      </c>
      <c r="J455" s="28">
        <v>3397614</v>
      </c>
      <c r="K455" s="39">
        <v>3.45</v>
      </c>
      <c r="L455" s="146"/>
      <c r="N455" s="119"/>
    </row>
    <row r="456" spans="1:14" s="17" customFormat="1" ht="15.75" customHeight="1" x14ac:dyDescent="0.2">
      <c r="A456" s="145">
        <v>43308</v>
      </c>
      <c r="B456" s="27" t="s">
        <v>193</v>
      </c>
      <c r="C456" s="27" t="s">
        <v>211</v>
      </c>
      <c r="D456" s="25" t="s">
        <v>262</v>
      </c>
      <c r="E456" s="25" t="s">
        <v>108</v>
      </c>
      <c r="F456" s="25" t="s">
        <v>68</v>
      </c>
      <c r="G456" s="25" t="str">
        <f>VLOOKUP(Repository_table[[#This Row],[Country of Destination]],$T$11:$U$45,2,)</f>
        <v>South Asia</v>
      </c>
      <c r="H456" s="25" t="s">
        <v>239</v>
      </c>
      <c r="I456" s="25" t="s">
        <v>263</v>
      </c>
      <c r="J456" s="28">
        <v>2699648</v>
      </c>
      <c r="K456" s="39">
        <v>6.73</v>
      </c>
      <c r="L456" s="146" t="s">
        <v>106</v>
      </c>
      <c r="N456" s="119"/>
    </row>
    <row r="457" spans="1:14" s="17" customFormat="1" ht="15.75" customHeight="1" x14ac:dyDescent="0.2">
      <c r="A457" s="145">
        <v>43308</v>
      </c>
      <c r="B457" s="27" t="s">
        <v>61</v>
      </c>
      <c r="C457" s="27" t="s">
        <v>61</v>
      </c>
      <c r="D457" s="25" t="s">
        <v>251</v>
      </c>
      <c r="E457" s="25" t="s">
        <v>108</v>
      </c>
      <c r="F457" s="25" t="s">
        <v>113</v>
      </c>
      <c r="G457" s="25" t="str">
        <f>VLOOKUP(Repository_table[[#This Row],[Country of Destination]],$T$11:$U$45,2,)</f>
        <v>East Asia and Pacific</v>
      </c>
      <c r="H457" s="25" t="s">
        <v>255</v>
      </c>
      <c r="I457" s="25" t="s">
        <v>270</v>
      </c>
      <c r="J457" s="28">
        <v>3692915</v>
      </c>
      <c r="K457" s="39">
        <v>3.45</v>
      </c>
      <c r="L457" s="146"/>
      <c r="N457" s="119"/>
    </row>
    <row r="458" spans="1:14" s="17" customFormat="1" ht="15.75" customHeight="1" x14ac:dyDescent="0.2">
      <c r="A458" s="145">
        <v>43309</v>
      </c>
      <c r="B458" s="27" t="s">
        <v>61</v>
      </c>
      <c r="C458" s="27" t="s">
        <v>61</v>
      </c>
      <c r="D458" s="25" t="s">
        <v>252</v>
      </c>
      <c r="E458" s="25" t="s">
        <v>108</v>
      </c>
      <c r="F458" s="25" t="s">
        <v>241</v>
      </c>
      <c r="G458" s="25" t="str">
        <f>VLOOKUP(Repository_table[[#This Row],[Country of Destination]],$T$11:$U$45,2,)</f>
        <v>Europe and Central Asia</v>
      </c>
      <c r="H458" s="25" t="s">
        <v>339</v>
      </c>
      <c r="I458" s="25" t="s">
        <v>270</v>
      </c>
      <c r="J458" s="28">
        <v>3229573</v>
      </c>
      <c r="K458" s="39">
        <v>6.45</v>
      </c>
      <c r="L458" s="146" t="s">
        <v>106</v>
      </c>
      <c r="N458" s="119"/>
    </row>
    <row r="459" spans="1:14" s="17" customFormat="1" ht="15.75" customHeight="1" x14ac:dyDescent="0.2">
      <c r="A459" s="145">
        <v>43311</v>
      </c>
      <c r="B459" s="27" t="s">
        <v>61</v>
      </c>
      <c r="C459" s="27" t="s">
        <v>61</v>
      </c>
      <c r="D459" s="25" t="s">
        <v>252</v>
      </c>
      <c r="E459" s="25" t="s">
        <v>108</v>
      </c>
      <c r="F459" s="25" t="s">
        <v>68</v>
      </c>
      <c r="G459" s="25" t="str">
        <f>VLOOKUP(Repository_table[[#This Row],[Country of Destination]],$T$11:$U$45,2,)</f>
        <v>South Asia</v>
      </c>
      <c r="H459" s="25" t="s">
        <v>184</v>
      </c>
      <c r="I459" s="25" t="s">
        <v>270</v>
      </c>
      <c r="J459" s="28">
        <v>3218409</v>
      </c>
      <c r="K459" s="39">
        <v>6.45</v>
      </c>
      <c r="L459" s="146" t="s">
        <v>106</v>
      </c>
      <c r="N459" s="119"/>
    </row>
    <row r="460" spans="1:14" s="17" customFormat="1" ht="15.75" customHeight="1" x14ac:dyDescent="0.2">
      <c r="A460" s="145">
        <v>43312</v>
      </c>
      <c r="B460" s="27" t="s">
        <v>61</v>
      </c>
      <c r="C460" s="27" t="s">
        <v>61</v>
      </c>
      <c r="D460" s="25" t="s">
        <v>252</v>
      </c>
      <c r="E460" s="25" t="s">
        <v>108</v>
      </c>
      <c r="F460" s="25" t="s">
        <v>72</v>
      </c>
      <c r="G460" s="25" t="str">
        <f>VLOOKUP(Repository_table[[#This Row],[Country of Destination]],$T$11:$U$45,2,)</f>
        <v>East Asia and Pacific</v>
      </c>
      <c r="H460" s="25" t="s">
        <v>86</v>
      </c>
      <c r="I460" s="25" t="s">
        <v>270</v>
      </c>
      <c r="J460" s="28">
        <v>3663288</v>
      </c>
      <c r="K460" s="39">
        <v>3.45</v>
      </c>
      <c r="L460" s="146"/>
      <c r="N460" s="119"/>
    </row>
    <row r="461" spans="1:14" s="17" customFormat="1" ht="15.75" customHeight="1" x14ac:dyDescent="0.2">
      <c r="A461" s="145">
        <v>43313</v>
      </c>
      <c r="B461" s="27" t="s">
        <v>61</v>
      </c>
      <c r="C461" s="27" t="s">
        <v>61</v>
      </c>
      <c r="D461" s="25" t="s">
        <v>252</v>
      </c>
      <c r="E461" s="25" t="s">
        <v>108</v>
      </c>
      <c r="F461" s="25" t="s">
        <v>177</v>
      </c>
      <c r="G461" s="25" t="str">
        <f>VLOOKUP(Repository_table[[#This Row],[Country of Destination]],$T$11:$U$45,2,)</f>
        <v>Latin America and the Caribbean</v>
      </c>
      <c r="H461" s="25" t="s">
        <v>208</v>
      </c>
      <c r="I461" s="25" t="s">
        <v>270</v>
      </c>
      <c r="J461" s="28">
        <v>3220855</v>
      </c>
      <c r="K461" s="39">
        <v>6.45</v>
      </c>
      <c r="L461" s="146" t="s">
        <v>106</v>
      </c>
      <c r="N461" s="119"/>
    </row>
    <row r="462" spans="1:14" s="17" customFormat="1" ht="15.75" customHeight="1" x14ac:dyDescent="0.2">
      <c r="A462" s="145">
        <v>43315</v>
      </c>
      <c r="B462" s="27" t="s">
        <v>193</v>
      </c>
      <c r="C462" s="27" t="s">
        <v>212</v>
      </c>
      <c r="D462" s="25" t="s">
        <v>262</v>
      </c>
      <c r="E462" s="25" t="s">
        <v>108</v>
      </c>
      <c r="F462" s="25" t="s">
        <v>81</v>
      </c>
      <c r="G462" s="25" t="str">
        <f>VLOOKUP(Repository_table[[#This Row],[Country of Destination]],$T$11:$U$45,2,)</f>
        <v>East Asia and Pacific</v>
      </c>
      <c r="H462" s="25" t="s">
        <v>123</v>
      </c>
      <c r="I462" s="25" t="s">
        <v>263</v>
      </c>
      <c r="J462" s="28">
        <v>3361773</v>
      </c>
      <c r="K462" s="39">
        <v>7.5</v>
      </c>
      <c r="L462" s="146" t="s">
        <v>106</v>
      </c>
      <c r="N462" s="119"/>
    </row>
    <row r="463" spans="1:14" s="17" customFormat="1" ht="15.75" customHeight="1" x14ac:dyDescent="0.2">
      <c r="A463" s="145">
        <v>43315</v>
      </c>
      <c r="B463" s="27" t="s">
        <v>61</v>
      </c>
      <c r="C463" s="27" t="s">
        <v>61</v>
      </c>
      <c r="D463" s="25" t="s">
        <v>251</v>
      </c>
      <c r="E463" s="25" t="s">
        <v>108</v>
      </c>
      <c r="F463" s="25" t="s">
        <v>76</v>
      </c>
      <c r="G463" s="25" t="str">
        <f>VLOOKUP(Repository_table[[#This Row],[Country of Destination]],$T$11:$U$45,2,)</f>
        <v>Latin America and the Caribbean</v>
      </c>
      <c r="H463" s="25" t="s">
        <v>246</v>
      </c>
      <c r="I463" s="25" t="s">
        <v>270</v>
      </c>
      <c r="J463" s="28">
        <v>3538277</v>
      </c>
      <c r="K463" s="39">
        <v>3.25</v>
      </c>
      <c r="L463" s="146"/>
      <c r="N463" s="119"/>
    </row>
    <row r="464" spans="1:14" s="17" customFormat="1" ht="15.75" customHeight="1" x14ac:dyDescent="0.2">
      <c r="A464" s="145">
        <v>43316</v>
      </c>
      <c r="B464" s="27" t="s">
        <v>61</v>
      </c>
      <c r="C464" s="27" t="s">
        <v>61</v>
      </c>
      <c r="D464" s="25" t="s">
        <v>251</v>
      </c>
      <c r="E464" s="25" t="s">
        <v>108</v>
      </c>
      <c r="F464" s="25" t="s">
        <v>113</v>
      </c>
      <c r="G464" s="25" t="str">
        <f>VLOOKUP(Repository_table[[#This Row],[Country of Destination]],$T$11:$U$45,2,)</f>
        <v>East Asia and Pacific</v>
      </c>
      <c r="H464" s="25" t="s">
        <v>188</v>
      </c>
      <c r="I464" s="25" t="s">
        <v>270</v>
      </c>
      <c r="J464" s="28">
        <v>3693393</v>
      </c>
      <c r="K464" s="39">
        <v>3.25</v>
      </c>
      <c r="L464" s="146"/>
      <c r="N464" s="119"/>
    </row>
    <row r="465" spans="1:14" s="17" customFormat="1" ht="15.75" customHeight="1" x14ac:dyDescent="0.2">
      <c r="A465" s="145">
        <v>43318</v>
      </c>
      <c r="B465" s="27" t="s">
        <v>61</v>
      </c>
      <c r="C465" s="27" t="s">
        <v>61</v>
      </c>
      <c r="D465" s="25" t="s">
        <v>251</v>
      </c>
      <c r="E465" s="25" t="s">
        <v>108</v>
      </c>
      <c r="F465" s="25" t="s">
        <v>113</v>
      </c>
      <c r="G465" s="25" t="str">
        <f>VLOOKUP(Repository_table[[#This Row],[Country of Destination]],$T$11:$U$45,2,)</f>
        <v>East Asia and Pacific</v>
      </c>
      <c r="H465" s="25" t="s">
        <v>207</v>
      </c>
      <c r="I465" s="25" t="s">
        <v>270</v>
      </c>
      <c r="J465" s="28">
        <v>3324972</v>
      </c>
      <c r="K465" s="39">
        <v>3.25</v>
      </c>
      <c r="L465" s="146"/>
      <c r="N465" s="119"/>
    </row>
    <row r="466" spans="1:14" s="17" customFormat="1" ht="15.75" customHeight="1" x14ac:dyDescent="0.2">
      <c r="A466" s="145">
        <v>43320</v>
      </c>
      <c r="B466" s="27" t="s">
        <v>61</v>
      </c>
      <c r="C466" s="27" t="s">
        <v>61</v>
      </c>
      <c r="D466" s="25" t="s">
        <v>252</v>
      </c>
      <c r="E466" s="25" t="s">
        <v>108</v>
      </c>
      <c r="F466" s="25" t="s">
        <v>177</v>
      </c>
      <c r="G466" s="25" t="str">
        <f>VLOOKUP(Repository_table[[#This Row],[Country of Destination]],$T$11:$U$45,2,)</f>
        <v>Latin America and the Caribbean</v>
      </c>
      <c r="H466" s="25" t="s">
        <v>248</v>
      </c>
      <c r="I466" s="25" t="s">
        <v>270</v>
      </c>
      <c r="J466" s="28">
        <v>2930458</v>
      </c>
      <c r="K466" s="39">
        <v>6.25</v>
      </c>
      <c r="L466" s="146" t="s">
        <v>106</v>
      </c>
      <c r="N466" s="119"/>
    </row>
    <row r="467" spans="1:14" s="17" customFormat="1" ht="15.75" customHeight="1" x14ac:dyDescent="0.2">
      <c r="A467" s="145">
        <v>43321</v>
      </c>
      <c r="B467" s="27" t="s">
        <v>193</v>
      </c>
      <c r="C467" s="27" t="s">
        <v>211</v>
      </c>
      <c r="D467" s="25" t="s">
        <v>262</v>
      </c>
      <c r="E467" s="25" t="s">
        <v>108</v>
      </c>
      <c r="F467" s="25" t="s">
        <v>178</v>
      </c>
      <c r="G467" s="25" t="str">
        <f>VLOOKUP(Repository_table[[#This Row],[Country of Destination]],$T$11:$U$45,2,)</f>
        <v>Latin America and the Caribbean</v>
      </c>
      <c r="H467" s="25" t="s">
        <v>236</v>
      </c>
      <c r="I467" s="25" t="s">
        <v>263</v>
      </c>
      <c r="J467" s="28">
        <v>3184831</v>
      </c>
      <c r="K467" s="39">
        <v>6.63</v>
      </c>
      <c r="L467" s="146" t="s">
        <v>106</v>
      </c>
      <c r="N467" s="119"/>
    </row>
    <row r="468" spans="1:14" s="17" customFormat="1" ht="15.75" customHeight="1" x14ac:dyDescent="0.2">
      <c r="A468" s="145">
        <v>43321</v>
      </c>
      <c r="B468" s="27" t="s">
        <v>61</v>
      </c>
      <c r="C468" s="27" t="s">
        <v>61</v>
      </c>
      <c r="D468" s="25" t="s">
        <v>252</v>
      </c>
      <c r="E468" s="25" t="s">
        <v>108</v>
      </c>
      <c r="F468" s="25" t="s">
        <v>72</v>
      </c>
      <c r="G468" s="25" t="str">
        <f>VLOOKUP(Repository_table[[#This Row],[Country of Destination]],$T$11:$U$45,2,)</f>
        <v>East Asia and Pacific</v>
      </c>
      <c r="H468" s="25" t="s">
        <v>202</v>
      </c>
      <c r="I468" s="25" t="s">
        <v>270</v>
      </c>
      <c r="J468" s="28">
        <v>3587738</v>
      </c>
      <c r="K468" s="39">
        <v>3.25</v>
      </c>
      <c r="L468" s="146"/>
      <c r="N468" s="119"/>
    </row>
    <row r="469" spans="1:14" s="17" customFormat="1" ht="15.75" customHeight="1" x14ac:dyDescent="0.2">
      <c r="A469" s="145">
        <v>43323</v>
      </c>
      <c r="B469" s="27" t="s">
        <v>61</v>
      </c>
      <c r="C469" s="27" t="s">
        <v>61</v>
      </c>
      <c r="D469" s="25" t="s">
        <v>251</v>
      </c>
      <c r="E469" s="25" t="s">
        <v>108</v>
      </c>
      <c r="F469" s="25" t="s">
        <v>157</v>
      </c>
      <c r="G469" s="25" t="str">
        <f>VLOOKUP(Repository_table[[#This Row],[Country of Destination]],$T$11:$U$45,2,)</f>
        <v>Middle East and North Africa</v>
      </c>
      <c r="H469" s="25" t="s">
        <v>260</v>
      </c>
      <c r="I469" s="25" t="s">
        <v>270</v>
      </c>
      <c r="J469" s="28">
        <v>3677209</v>
      </c>
      <c r="K469" s="39">
        <v>3.25</v>
      </c>
      <c r="L469" s="146"/>
      <c r="N469" s="119"/>
    </row>
    <row r="470" spans="1:14" s="17" customFormat="1" ht="15.75" customHeight="1" x14ac:dyDescent="0.2">
      <c r="A470" s="145">
        <v>43324</v>
      </c>
      <c r="B470" s="27" t="s">
        <v>193</v>
      </c>
      <c r="C470" s="27" t="s">
        <v>212</v>
      </c>
      <c r="D470" s="25" t="s">
        <v>262</v>
      </c>
      <c r="E470" s="25" t="s">
        <v>108</v>
      </c>
      <c r="F470" s="25" t="s">
        <v>81</v>
      </c>
      <c r="G470" s="25" t="str">
        <f>VLOOKUP(Repository_table[[#This Row],[Country of Destination]],$T$11:$U$45,2,)</f>
        <v>East Asia and Pacific</v>
      </c>
      <c r="H470" s="25" t="s">
        <v>237</v>
      </c>
      <c r="I470" s="25" t="s">
        <v>263</v>
      </c>
      <c r="J470" s="28">
        <v>3220381</v>
      </c>
      <c r="K470" s="39">
        <v>8.16</v>
      </c>
      <c r="L470" s="146" t="s">
        <v>106</v>
      </c>
      <c r="N470" s="119"/>
    </row>
    <row r="471" spans="1:14" s="17" customFormat="1" ht="15.75" customHeight="1" x14ac:dyDescent="0.2">
      <c r="A471" s="145">
        <v>43324</v>
      </c>
      <c r="B471" s="27" t="s">
        <v>61</v>
      </c>
      <c r="C471" s="27" t="s">
        <v>61</v>
      </c>
      <c r="D471" s="25" t="s">
        <v>251</v>
      </c>
      <c r="E471" s="25" t="s">
        <v>108</v>
      </c>
      <c r="F471" s="25" t="s">
        <v>76</v>
      </c>
      <c r="G471" s="25" t="str">
        <f>VLOOKUP(Repository_table[[#This Row],[Country of Destination]],$T$11:$U$45,2,)</f>
        <v>Latin America and the Caribbean</v>
      </c>
      <c r="H471" s="25" t="s">
        <v>173</v>
      </c>
      <c r="I471" s="25" t="s">
        <v>270</v>
      </c>
      <c r="J471" s="28">
        <v>3562656</v>
      </c>
      <c r="K471" s="39">
        <v>6.25</v>
      </c>
      <c r="L471" s="146" t="s">
        <v>106</v>
      </c>
      <c r="N471" s="119"/>
    </row>
    <row r="472" spans="1:14" s="17" customFormat="1" ht="15.75" customHeight="1" x14ac:dyDescent="0.2">
      <c r="A472" s="145">
        <v>43326</v>
      </c>
      <c r="B472" s="27" t="s">
        <v>61</v>
      </c>
      <c r="C472" s="27" t="s">
        <v>61</v>
      </c>
      <c r="D472" s="25" t="s">
        <v>252</v>
      </c>
      <c r="E472" s="25" t="s">
        <v>108</v>
      </c>
      <c r="F472" s="25" t="s">
        <v>178</v>
      </c>
      <c r="G472" s="25" t="str">
        <f>VLOOKUP(Repository_table[[#This Row],[Country of Destination]],$T$11:$U$45,2,)</f>
        <v>Latin America and the Caribbean</v>
      </c>
      <c r="H472" s="25" t="s">
        <v>209</v>
      </c>
      <c r="I472" s="25" t="s">
        <v>270</v>
      </c>
      <c r="J472" s="28">
        <v>3038666</v>
      </c>
      <c r="K472" s="39">
        <v>6.25</v>
      </c>
      <c r="L472" s="146" t="s">
        <v>106</v>
      </c>
      <c r="N472" s="119"/>
    </row>
    <row r="473" spans="1:14" s="17" customFormat="1" ht="15.75" customHeight="1" x14ac:dyDescent="0.2">
      <c r="A473" s="145">
        <v>43327</v>
      </c>
      <c r="B473" s="27" t="s">
        <v>61</v>
      </c>
      <c r="C473" s="27" t="s">
        <v>61</v>
      </c>
      <c r="D473" s="25" t="s">
        <v>251</v>
      </c>
      <c r="E473" s="25" t="s">
        <v>108</v>
      </c>
      <c r="F473" s="25" t="s">
        <v>113</v>
      </c>
      <c r="G473" s="25" t="str">
        <f>VLOOKUP(Repository_table[[#This Row],[Country of Destination]],$T$11:$U$45,2,)</f>
        <v>East Asia and Pacific</v>
      </c>
      <c r="H473" s="25" t="s">
        <v>231</v>
      </c>
      <c r="I473" s="25" t="s">
        <v>270</v>
      </c>
      <c r="J473" s="28">
        <v>3479809</v>
      </c>
      <c r="K473" s="39">
        <v>3.25</v>
      </c>
      <c r="L473" s="146"/>
      <c r="N473" s="119"/>
    </row>
    <row r="474" spans="1:14" s="17" customFormat="1" ht="15.75" customHeight="1" x14ac:dyDescent="0.2">
      <c r="A474" s="145">
        <v>43328</v>
      </c>
      <c r="B474" s="27" t="s">
        <v>61</v>
      </c>
      <c r="C474" s="27" t="s">
        <v>61</v>
      </c>
      <c r="D474" s="25" t="s">
        <v>252</v>
      </c>
      <c r="E474" s="25" t="s">
        <v>108</v>
      </c>
      <c r="F474" s="25" t="s">
        <v>177</v>
      </c>
      <c r="G474" s="25" t="str">
        <f>VLOOKUP(Repository_table[[#This Row],[Country of Destination]],$T$11:$U$45,2,)</f>
        <v>Latin America and the Caribbean</v>
      </c>
      <c r="H474" s="25" t="s">
        <v>179</v>
      </c>
      <c r="I474" s="25" t="s">
        <v>270</v>
      </c>
      <c r="J474" s="28">
        <v>2363466</v>
      </c>
      <c r="K474" s="39">
        <v>6.25</v>
      </c>
      <c r="L474" s="146" t="s">
        <v>220</v>
      </c>
      <c r="N474" s="119"/>
    </row>
    <row r="475" spans="1:14" s="17" customFormat="1" ht="15.75" customHeight="1" x14ac:dyDescent="0.2">
      <c r="A475" s="145">
        <v>43328</v>
      </c>
      <c r="B475" s="27" t="s">
        <v>61</v>
      </c>
      <c r="C475" s="27" t="s">
        <v>61</v>
      </c>
      <c r="D475" s="25" t="s">
        <v>251</v>
      </c>
      <c r="E475" s="25" t="s">
        <v>108</v>
      </c>
      <c r="F475" s="25" t="s">
        <v>201</v>
      </c>
      <c r="G475" s="25" t="str">
        <f>VLOOKUP(Repository_table[[#This Row],[Country of Destination]],$T$11:$U$45,2,)</f>
        <v>Latin America and the Caribbean</v>
      </c>
      <c r="H475" s="25" t="s">
        <v>179</v>
      </c>
      <c r="I475" s="25" t="s">
        <v>270</v>
      </c>
      <c r="J475" s="28">
        <v>867386</v>
      </c>
      <c r="K475" s="39">
        <v>6.25</v>
      </c>
      <c r="L475" s="146" t="s">
        <v>220</v>
      </c>
      <c r="N475" s="119"/>
    </row>
    <row r="476" spans="1:14" s="17" customFormat="1" ht="15.75" customHeight="1" x14ac:dyDescent="0.2">
      <c r="A476" s="145">
        <v>43330</v>
      </c>
      <c r="B476" s="27" t="s">
        <v>193</v>
      </c>
      <c r="C476" s="27" t="s">
        <v>211</v>
      </c>
      <c r="D476" s="25" t="s">
        <v>267</v>
      </c>
      <c r="E476" s="25" t="s">
        <v>108</v>
      </c>
      <c r="F476" s="25" t="s">
        <v>76</v>
      </c>
      <c r="G476" s="25" t="str">
        <f>VLOOKUP(Repository_table[[#This Row],[Country of Destination]],$T$11:$U$45,2,)</f>
        <v>Latin America and the Caribbean</v>
      </c>
      <c r="H476" s="25" t="s">
        <v>242</v>
      </c>
      <c r="I476" s="25" t="s">
        <v>263</v>
      </c>
      <c r="J476" s="28">
        <v>3236064</v>
      </c>
      <c r="K476" s="39">
        <v>6.8</v>
      </c>
      <c r="L476" s="146" t="s">
        <v>220</v>
      </c>
      <c r="N476" s="119"/>
    </row>
    <row r="477" spans="1:14" s="17" customFormat="1" ht="15.75" customHeight="1" x14ac:dyDescent="0.2">
      <c r="A477" s="145">
        <v>43330</v>
      </c>
      <c r="B477" s="27" t="s">
        <v>193</v>
      </c>
      <c r="C477" s="27" t="s">
        <v>89</v>
      </c>
      <c r="D477" s="25" t="s">
        <v>266</v>
      </c>
      <c r="E477" s="25" t="s">
        <v>194</v>
      </c>
      <c r="F477" s="25" t="s">
        <v>76</v>
      </c>
      <c r="G477" s="25" t="str">
        <f>VLOOKUP(Repository_table[[#This Row],[Country of Destination]],$T$11:$U$45,2,)</f>
        <v>Latin America and the Caribbean</v>
      </c>
      <c r="H477" s="25" t="s">
        <v>242</v>
      </c>
      <c r="I477" s="25" t="s">
        <v>263</v>
      </c>
      <c r="J477" s="28">
        <v>227756</v>
      </c>
      <c r="K477" s="39">
        <v>5.42</v>
      </c>
      <c r="L477" s="146" t="s">
        <v>250</v>
      </c>
      <c r="N477" s="119"/>
    </row>
    <row r="478" spans="1:14" s="17" customFormat="1" ht="15.75" customHeight="1" x14ac:dyDescent="0.2">
      <c r="A478" s="145">
        <v>43330</v>
      </c>
      <c r="B478" s="27" t="s">
        <v>61</v>
      </c>
      <c r="C478" s="27" t="s">
        <v>61</v>
      </c>
      <c r="D478" s="25" t="s">
        <v>251</v>
      </c>
      <c r="E478" s="25" t="s">
        <v>108</v>
      </c>
      <c r="F478" s="25" t="s">
        <v>185</v>
      </c>
      <c r="G478" s="25" t="str">
        <f>VLOOKUP(Repository_table[[#This Row],[Country of Destination]],$T$11:$U$45,2,)</f>
        <v>Latin America and the Caribbean</v>
      </c>
      <c r="H478" s="25" t="s">
        <v>245</v>
      </c>
      <c r="I478" s="25" t="s">
        <v>270</v>
      </c>
      <c r="J478" s="28">
        <v>2991738</v>
      </c>
      <c r="K478" s="39">
        <v>3.25</v>
      </c>
      <c r="L478" s="146"/>
      <c r="N478" s="119"/>
    </row>
    <row r="479" spans="1:14" s="17" customFormat="1" ht="15.75" customHeight="1" x14ac:dyDescent="0.2">
      <c r="A479" s="145">
        <v>43331</v>
      </c>
      <c r="B479" s="27" t="s">
        <v>61</v>
      </c>
      <c r="C479" s="27" t="s">
        <v>61</v>
      </c>
      <c r="D479" s="25" t="s">
        <v>252</v>
      </c>
      <c r="E479" s="25" t="s">
        <v>108</v>
      </c>
      <c r="F479" s="25" t="s">
        <v>178</v>
      </c>
      <c r="G479" s="25" t="str">
        <f>VLOOKUP(Repository_table[[#This Row],[Country of Destination]],$T$11:$U$45,2,)</f>
        <v>Latin America and the Caribbean</v>
      </c>
      <c r="H479" s="25" t="s">
        <v>110</v>
      </c>
      <c r="I479" s="25" t="s">
        <v>270</v>
      </c>
      <c r="J479" s="28">
        <v>2223126</v>
      </c>
      <c r="K479" s="39">
        <v>6.25</v>
      </c>
      <c r="L479" s="146" t="s">
        <v>106</v>
      </c>
      <c r="N479" s="119"/>
    </row>
    <row r="480" spans="1:14" s="17" customFormat="1" ht="15.75" customHeight="1" x14ac:dyDescent="0.2">
      <c r="A480" s="145">
        <v>43332</v>
      </c>
      <c r="B480" s="27" t="s">
        <v>61</v>
      </c>
      <c r="C480" s="27" t="s">
        <v>61</v>
      </c>
      <c r="D480" s="25" t="s">
        <v>251</v>
      </c>
      <c r="E480" s="25" t="s">
        <v>108</v>
      </c>
      <c r="F480" s="25" t="s">
        <v>76</v>
      </c>
      <c r="G480" s="25" t="str">
        <f>VLOOKUP(Repository_table[[#This Row],[Country of Destination]],$T$11:$U$45,2,)</f>
        <v>Latin America and the Caribbean</v>
      </c>
      <c r="H480" s="25" t="s">
        <v>249</v>
      </c>
      <c r="I480" s="25" t="s">
        <v>270</v>
      </c>
      <c r="J480" s="28">
        <v>3633707</v>
      </c>
      <c r="K480" s="39">
        <v>3.25</v>
      </c>
      <c r="L480" s="146"/>
      <c r="N480" s="119"/>
    </row>
    <row r="481" spans="1:14" s="17" customFormat="1" ht="15.75" customHeight="1" x14ac:dyDescent="0.2">
      <c r="A481" s="145">
        <v>43334</v>
      </c>
      <c r="B481" s="27" t="s">
        <v>61</v>
      </c>
      <c r="C481" s="27" t="s">
        <v>61</v>
      </c>
      <c r="D481" s="25" t="s">
        <v>251</v>
      </c>
      <c r="E481" s="25" t="s">
        <v>108</v>
      </c>
      <c r="F481" s="25" t="s">
        <v>76</v>
      </c>
      <c r="G481" s="25" t="str">
        <f>VLOOKUP(Repository_table[[#This Row],[Country of Destination]],$T$11:$U$45,2,)</f>
        <v>Latin America and the Caribbean</v>
      </c>
      <c r="H481" s="25" t="s">
        <v>80</v>
      </c>
      <c r="I481" s="25" t="s">
        <v>270</v>
      </c>
      <c r="J481" s="28">
        <v>3471860</v>
      </c>
      <c r="K481" s="39">
        <v>6.25</v>
      </c>
      <c r="L481" s="146" t="s">
        <v>106</v>
      </c>
      <c r="N481" s="119"/>
    </row>
    <row r="482" spans="1:14" s="17" customFormat="1" ht="15.75" customHeight="1" x14ac:dyDescent="0.2">
      <c r="A482" s="145">
        <v>43335</v>
      </c>
      <c r="B482" s="27" t="s">
        <v>61</v>
      </c>
      <c r="C482" s="27" t="s">
        <v>61</v>
      </c>
      <c r="D482" s="25" t="s">
        <v>252</v>
      </c>
      <c r="E482" s="25" t="s">
        <v>108</v>
      </c>
      <c r="F482" s="25" t="s">
        <v>177</v>
      </c>
      <c r="G482" s="25" t="str">
        <f>VLOOKUP(Repository_table[[#This Row],[Country of Destination]],$T$11:$U$45,2,)</f>
        <v>Latin America and the Caribbean</v>
      </c>
      <c r="H482" s="25" t="s">
        <v>206</v>
      </c>
      <c r="I482" s="25" t="s">
        <v>270</v>
      </c>
      <c r="J482" s="28">
        <v>3677960</v>
      </c>
      <c r="K482" s="39">
        <v>3.25</v>
      </c>
      <c r="L482" s="146"/>
      <c r="N482" s="119"/>
    </row>
    <row r="483" spans="1:14" s="17" customFormat="1" ht="15.75" customHeight="1" x14ac:dyDescent="0.2">
      <c r="A483" s="145">
        <v>43336</v>
      </c>
      <c r="B483" s="27" t="s">
        <v>61</v>
      </c>
      <c r="C483" s="27" t="s">
        <v>61</v>
      </c>
      <c r="D483" s="25" t="s">
        <v>251</v>
      </c>
      <c r="E483" s="25" t="s">
        <v>108</v>
      </c>
      <c r="F483" s="25" t="s">
        <v>113</v>
      </c>
      <c r="G483" s="25" t="str">
        <f>VLOOKUP(Repository_table[[#This Row],[Country of Destination]],$T$11:$U$45,2,)</f>
        <v>East Asia and Pacific</v>
      </c>
      <c r="H483" s="25" t="s">
        <v>167</v>
      </c>
      <c r="I483" s="25" t="s">
        <v>270</v>
      </c>
      <c r="J483" s="28">
        <v>3688585</v>
      </c>
      <c r="K483" s="39">
        <v>3.25</v>
      </c>
      <c r="L483" s="146"/>
      <c r="N483" s="119"/>
    </row>
    <row r="484" spans="1:14" s="17" customFormat="1" ht="15.75" customHeight="1" x14ac:dyDescent="0.2">
      <c r="A484" s="145">
        <v>43338</v>
      </c>
      <c r="B484" s="27" t="s">
        <v>61</v>
      </c>
      <c r="C484" s="27" t="s">
        <v>61</v>
      </c>
      <c r="D484" s="25" t="s">
        <v>252</v>
      </c>
      <c r="E484" s="25" t="s">
        <v>108</v>
      </c>
      <c r="F484" s="25" t="s">
        <v>225</v>
      </c>
      <c r="G484" s="25" t="str">
        <f>VLOOKUP(Repository_table[[#This Row],[Country of Destination]],$T$11:$U$45,2,)</f>
        <v>Middle East and North Africa</v>
      </c>
      <c r="H484" s="25" t="s">
        <v>181</v>
      </c>
      <c r="I484" s="25" t="s">
        <v>270</v>
      </c>
      <c r="J484" s="28">
        <v>3484860</v>
      </c>
      <c r="K484" s="39">
        <v>6.25</v>
      </c>
      <c r="L484" s="146" t="s">
        <v>106</v>
      </c>
      <c r="N484" s="119"/>
    </row>
    <row r="485" spans="1:14" s="17" customFormat="1" ht="15.75" customHeight="1" x14ac:dyDescent="0.2">
      <c r="A485" s="145">
        <v>43339</v>
      </c>
      <c r="B485" s="27" t="s">
        <v>193</v>
      </c>
      <c r="C485" s="27" t="s">
        <v>211</v>
      </c>
      <c r="D485" s="25" t="s">
        <v>262</v>
      </c>
      <c r="E485" s="25" t="s">
        <v>108</v>
      </c>
      <c r="F485" s="25" t="s">
        <v>69</v>
      </c>
      <c r="G485" s="25" t="str">
        <f>VLOOKUP(Repository_table[[#This Row],[Country of Destination]],$T$11:$U$45,2,)</f>
        <v>Europe and Central Asia</v>
      </c>
      <c r="H485" s="25" t="s">
        <v>169</v>
      </c>
      <c r="I485" s="25" t="s">
        <v>263</v>
      </c>
      <c r="J485" s="28">
        <v>2296394</v>
      </c>
      <c r="K485" s="39">
        <v>6.68</v>
      </c>
      <c r="L485" s="146" t="s">
        <v>106</v>
      </c>
      <c r="N485" s="119"/>
    </row>
    <row r="486" spans="1:14" s="17" customFormat="1" ht="15.75" customHeight="1" x14ac:dyDescent="0.2">
      <c r="A486" s="145">
        <v>43339</v>
      </c>
      <c r="B486" s="27" t="s">
        <v>61</v>
      </c>
      <c r="C486" s="27" t="s">
        <v>61</v>
      </c>
      <c r="D486" s="25" t="s">
        <v>252</v>
      </c>
      <c r="E486" s="25" t="s">
        <v>108</v>
      </c>
      <c r="F486" s="25" t="s">
        <v>178</v>
      </c>
      <c r="G486" s="25" t="str">
        <f>VLOOKUP(Repository_table[[#This Row],[Country of Destination]],$T$11:$U$45,2,)</f>
        <v>Latin America and the Caribbean</v>
      </c>
      <c r="H486" s="25" t="s">
        <v>203</v>
      </c>
      <c r="I486" s="25" t="s">
        <v>270</v>
      </c>
      <c r="J486" s="28">
        <v>2232382</v>
      </c>
      <c r="K486" s="39">
        <v>6.25</v>
      </c>
      <c r="L486" s="146" t="s">
        <v>106</v>
      </c>
      <c r="N486" s="119"/>
    </row>
    <row r="487" spans="1:14" s="17" customFormat="1" ht="15.75" customHeight="1" x14ac:dyDescent="0.2">
      <c r="A487" s="145">
        <v>43340</v>
      </c>
      <c r="B487" s="27" t="s">
        <v>61</v>
      </c>
      <c r="C487" s="27" t="s">
        <v>61</v>
      </c>
      <c r="D487" s="25" t="s">
        <v>251</v>
      </c>
      <c r="E487" s="25" t="s">
        <v>108</v>
      </c>
      <c r="F487" s="25" t="s">
        <v>76</v>
      </c>
      <c r="G487" s="25" t="str">
        <f>VLOOKUP(Repository_table[[#This Row],[Country of Destination]],$T$11:$U$45,2,)</f>
        <v>Latin America and the Caribbean</v>
      </c>
      <c r="H487" s="25" t="s">
        <v>230</v>
      </c>
      <c r="I487" s="25" t="s">
        <v>270</v>
      </c>
      <c r="J487" s="28">
        <v>3037256</v>
      </c>
      <c r="K487" s="39">
        <v>3.25</v>
      </c>
      <c r="L487" s="146"/>
      <c r="N487" s="119"/>
    </row>
    <row r="488" spans="1:14" s="17" customFormat="1" ht="15.75" customHeight="1" x14ac:dyDescent="0.2">
      <c r="A488" s="145">
        <v>43342</v>
      </c>
      <c r="B488" s="27" t="s">
        <v>193</v>
      </c>
      <c r="C488" s="27" t="s">
        <v>212</v>
      </c>
      <c r="D488" s="25" t="s">
        <v>262</v>
      </c>
      <c r="E488" s="25" t="s">
        <v>108</v>
      </c>
      <c r="F488" s="25" t="s">
        <v>81</v>
      </c>
      <c r="G488" s="25" t="str">
        <f>VLOOKUP(Repository_table[[#This Row],[Country of Destination]],$T$11:$U$45,2,)</f>
        <v>East Asia and Pacific</v>
      </c>
      <c r="H488" s="25" t="s">
        <v>214</v>
      </c>
      <c r="I488" s="25" t="s">
        <v>263</v>
      </c>
      <c r="J488" s="28">
        <v>3703692</v>
      </c>
      <c r="K488" s="39">
        <v>8.16</v>
      </c>
      <c r="L488" s="146" t="s">
        <v>106</v>
      </c>
      <c r="N488" s="119"/>
    </row>
    <row r="489" spans="1:14" s="17" customFormat="1" ht="15.75" customHeight="1" x14ac:dyDescent="0.2">
      <c r="A489" s="145">
        <v>43342</v>
      </c>
      <c r="B489" s="27" t="s">
        <v>61</v>
      </c>
      <c r="C489" s="27" t="s">
        <v>61</v>
      </c>
      <c r="D489" s="25" t="s">
        <v>251</v>
      </c>
      <c r="E489" s="25" t="s">
        <v>108</v>
      </c>
      <c r="F489" s="25" t="s">
        <v>113</v>
      </c>
      <c r="G489" s="25" t="str">
        <f>VLOOKUP(Repository_table[[#This Row],[Country of Destination]],$T$11:$U$45,2,)</f>
        <v>East Asia and Pacific</v>
      </c>
      <c r="H489" s="25" t="s">
        <v>216</v>
      </c>
      <c r="I489" s="25" t="s">
        <v>270</v>
      </c>
      <c r="J489" s="28">
        <v>3280072</v>
      </c>
      <c r="K489" s="39">
        <v>3.25</v>
      </c>
      <c r="L489" s="146"/>
      <c r="N489" s="119"/>
    </row>
    <row r="490" spans="1:14" s="17" customFormat="1" ht="15.75" customHeight="1" x14ac:dyDescent="0.2">
      <c r="A490" s="145">
        <v>43343</v>
      </c>
      <c r="B490" s="27" t="s">
        <v>61</v>
      </c>
      <c r="C490" s="27" t="s">
        <v>61</v>
      </c>
      <c r="D490" s="25" t="s">
        <v>252</v>
      </c>
      <c r="E490" s="25" t="s">
        <v>108</v>
      </c>
      <c r="F490" s="25" t="s">
        <v>177</v>
      </c>
      <c r="G490" s="25" t="str">
        <f>VLOOKUP(Repository_table[[#This Row],[Country of Destination]],$T$11:$U$45,2,)</f>
        <v>Latin America and the Caribbean</v>
      </c>
      <c r="H490" s="25" t="s">
        <v>208</v>
      </c>
      <c r="I490" s="25" t="s">
        <v>270</v>
      </c>
      <c r="J490" s="28">
        <v>3232480</v>
      </c>
      <c r="K490" s="39">
        <v>6.25</v>
      </c>
      <c r="L490" s="146" t="s">
        <v>106</v>
      </c>
      <c r="N490" s="119"/>
    </row>
    <row r="491" spans="1:14" s="17" customFormat="1" ht="15.75" customHeight="1" x14ac:dyDescent="0.2">
      <c r="A491" s="145">
        <v>43344</v>
      </c>
      <c r="B491" s="27" t="s">
        <v>61</v>
      </c>
      <c r="C491" s="27" t="s">
        <v>61</v>
      </c>
      <c r="D491" s="25" t="s">
        <v>251</v>
      </c>
      <c r="E491" s="25" t="s">
        <v>108</v>
      </c>
      <c r="F491" s="25" t="s">
        <v>113</v>
      </c>
      <c r="G491" s="25" t="str">
        <f>VLOOKUP(Repository_table[[#This Row],[Country of Destination]],$T$11:$U$45,2,)</f>
        <v>East Asia and Pacific</v>
      </c>
      <c r="H491" s="25" t="s">
        <v>254</v>
      </c>
      <c r="I491" s="25" t="s">
        <v>270</v>
      </c>
      <c r="J491" s="28">
        <v>3087246</v>
      </c>
      <c r="K491" s="39">
        <v>3.25</v>
      </c>
      <c r="L491" s="146"/>
      <c r="N491" s="119"/>
    </row>
    <row r="492" spans="1:14" s="17" customFormat="1" ht="15.75" customHeight="1" x14ac:dyDescent="0.2">
      <c r="A492" s="145">
        <v>43346</v>
      </c>
      <c r="B492" s="27" t="s">
        <v>61</v>
      </c>
      <c r="C492" s="27" t="s">
        <v>61</v>
      </c>
      <c r="D492" s="25" t="s">
        <v>252</v>
      </c>
      <c r="E492" s="25" t="s">
        <v>108</v>
      </c>
      <c r="F492" s="25" t="s">
        <v>68</v>
      </c>
      <c r="G492" s="25" t="str">
        <f>VLOOKUP(Repository_table[[#This Row],[Country of Destination]],$T$11:$U$45,2,)</f>
        <v>South Asia</v>
      </c>
      <c r="H492" s="25" t="s">
        <v>242</v>
      </c>
      <c r="I492" s="25" t="s">
        <v>270</v>
      </c>
      <c r="J492" s="28">
        <v>3667090</v>
      </c>
      <c r="K492" s="39">
        <v>3.33</v>
      </c>
      <c r="L492" s="146"/>
      <c r="N492" s="119"/>
    </row>
    <row r="493" spans="1:14" s="17" customFormat="1" ht="15.75" customHeight="1" x14ac:dyDescent="0.2">
      <c r="A493" s="145">
        <v>43347</v>
      </c>
      <c r="B493" s="27" t="s">
        <v>61</v>
      </c>
      <c r="C493" s="27" t="s">
        <v>61</v>
      </c>
      <c r="D493" s="25" t="s">
        <v>251</v>
      </c>
      <c r="E493" s="25" t="s">
        <v>108</v>
      </c>
      <c r="F493" s="25" t="s">
        <v>113</v>
      </c>
      <c r="G493" s="25" t="str">
        <f>VLOOKUP(Repository_table[[#This Row],[Country of Destination]],$T$11:$U$45,2,)</f>
        <v>East Asia and Pacific</v>
      </c>
      <c r="H493" s="25" t="s">
        <v>111</v>
      </c>
      <c r="I493" s="25" t="s">
        <v>270</v>
      </c>
      <c r="J493" s="28">
        <v>3696432</v>
      </c>
      <c r="K493" s="39">
        <v>3.33</v>
      </c>
      <c r="L493" s="146"/>
      <c r="N493" s="119"/>
    </row>
    <row r="494" spans="1:14" s="17" customFormat="1" ht="15.75" customHeight="1" x14ac:dyDescent="0.2">
      <c r="A494" s="145">
        <v>43350</v>
      </c>
      <c r="B494" s="27" t="s">
        <v>193</v>
      </c>
      <c r="C494" s="27" t="s">
        <v>212</v>
      </c>
      <c r="D494" s="25" t="s">
        <v>262</v>
      </c>
      <c r="E494" s="25" t="s">
        <v>108</v>
      </c>
      <c r="F494" s="25" t="s">
        <v>81</v>
      </c>
      <c r="G494" s="25" t="str">
        <f>VLOOKUP(Repository_table[[#This Row],[Country of Destination]],$T$11:$U$45,2,)</f>
        <v>East Asia and Pacific</v>
      </c>
      <c r="H494" s="25" t="s">
        <v>226</v>
      </c>
      <c r="I494" s="25" t="s">
        <v>263</v>
      </c>
      <c r="J494" s="28">
        <v>3400362</v>
      </c>
      <c r="K494" s="39">
        <v>7.52</v>
      </c>
      <c r="L494" s="146" t="s">
        <v>106</v>
      </c>
      <c r="N494" s="119"/>
    </row>
    <row r="495" spans="1:14" s="17" customFormat="1" ht="15.75" customHeight="1" x14ac:dyDescent="0.2">
      <c r="A495" s="145">
        <v>43350</v>
      </c>
      <c r="B495" s="27" t="s">
        <v>61</v>
      </c>
      <c r="C495" s="27" t="s">
        <v>61</v>
      </c>
      <c r="D495" s="25" t="s">
        <v>251</v>
      </c>
      <c r="E495" s="25" t="s">
        <v>108</v>
      </c>
      <c r="F495" s="25" t="s">
        <v>113</v>
      </c>
      <c r="G495" s="25" t="str">
        <f>VLOOKUP(Repository_table[[#This Row],[Country of Destination]],$T$11:$U$45,2,)</f>
        <v>East Asia and Pacific</v>
      </c>
      <c r="H495" s="25" t="s">
        <v>230</v>
      </c>
      <c r="I495" s="25" t="s">
        <v>270</v>
      </c>
      <c r="J495" s="28">
        <v>3589025</v>
      </c>
      <c r="K495" s="39">
        <v>3.33</v>
      </c>
      <c r="L495" s="146"/>
      <c r="N495" s="119"/>
    </row>
    <row r="496" spans="1:14" s="17" customFormat="1" ht="15.75" customHeight="1" x14ac:dyDescent="0.2">
      <c r="A496" s="145">
        <v>43350</v>
      </c>
      <c r="B496" s="27" t="s">
        <v>61</v>
      </c>
      <c r="C496" s="27" t="s">
        <v>61</v>
      </c>
      <c r="D496" s="25" t="s">
        <v>251</v>
      </c>
      <c r="E496" s="25" t="s">
        <v>108</v>
      </c>
      <c r="F496" s="25" t="s">
        <v>76</v>
      </c>
      <c r="G496" s="25" t="str">
        <f>VLOOKUP(Repository_table[[#This Row],[Country of Destination]],$T$11:$U$45,2,)</f>
        <v>Latin America and the Caribbean</v>
      </c>
      <c r="H496" s="25" t="s">
        <v>187</v>
      </c>
      <c r="I496" s="25" t="s">
        <v>270</v>
      </c>
      <c r="J496" s="28">
        <v>3670587</v>
      </c>
      <c r="K496" s="39">
        <v>3.33</v>
      </c>
      <c r="L496" s="146"/>
      <c r="N496" s="119"/>
    </row>
    <row r="497" spans="1:14" s="17" customFormat="1" ht="15.75" customHeight="1" x14ac:dyDescent="0.2">
      <c r="A497" s="145">
        <v>43352</v>
      </c>
      <c r="B497" s="27" t="s">
        <v>193</v>
      </c>
      <c r="C497" s="27" t="s">
        <v>211</v>
      </c>
      <c r="D497" s="25" t="s">
        <v>262</v>
      </c>
      <c r="E497" s="25" t="s">
        <v>108</v>
      </c>
      <c r="F497" s="25" t="s">
        <v>81</v>
      </c>
      <c r="G497" s="25" t="str">
        <f>VLOOKUP(Repository_table[[#This Row],[Country of Destination]],$T$11:$U$45,2,)</f>
        <v>East Asia and Pacific</v>
      </c>
      <c r="H497" s="25" t="s">
        <v>264</v>
      </c>
      <c r="I497" s="25" t="s">
        <v>263</v>
      </c>
      <c r="J497" s="28">
        <v>3303988</v>
      </c>
      <c r="K497" s="39">
        <v>6.58</v>
      </c>
      <c r="L497" s="146" t="s">
        <v>106</v>
      </c>
      <c r="N497" s="119"/>
    </row>
    <row r="498" spans="1:14" s="17" customFormat="1" ht="15.75" customHeight="1" x14ac:dyDescent="0.2">
      <c r="A498" s="145">
        <v>43352</v>
      </c>
      <c r="B498" s="27" t="s">
        <v>61</v>
      </c>
      <c r="C498" s="27" t="s">
        <v>61</v>
      </c>
      <c r="D498" s="25" t="s">
        <v>251</v>
      </c>
      <c r="E498" s="25" t="s">
        <v>108</v>
      </c>
      <c r="F498" s="25" t="s">
        <v>113</v>
      </c>
      <c r="G498" s="25" t="str">
        <f>VLOOKUP(Repository_table[[#This Row],[Country of Destination]],$T$11:$U$45,2,)</f>
        <v>East Asia and Pacific</v>
      </c>
      <c r="H498" s="25" t="s">
        <v>173</v>
      </c>
      <c r="I498" s="25" t="s">
        <v>270</v>
      </c>
      <c r="J498" s="28">
        <v>3175741</v>
      </c>
      <c r="K498" s="39">
        <v>6.33</v>
      </c>
      <c r="L498" s="146" t="s">
        <v>106</v>
      </c>
      <c r="N498" s="119"/>
    </row>
    <row r="499" spans="1:14" s="17" customFormat="1" ht="15.75" customHeight="1" x14ac:dyDescent="0.2">
      <c r="A499" s="145">
        <v>43353</v>
      </c>
      <c r="B499" s="27" t="s">
        <v>61</v>
      </c>
      <c r="C499" s="27" t="s">
        <v>61</v>
      </c>
      <c r="D499" s="25" t="s">
        <v>252</v>
      </c>
      <c r="E499" s="25" t="s">
        <v>108</v>
      </c>
      <c r="F499" s="25" t="s">
        <v>204</v>
      </c>
      <c r="G499" s="25" t="str">
        <f>VLOOKUP(Repository_table[[#This Row],[Country of Destination]],$T$11:$U$45,2,)</f>
        <v>Europe and Central Asia</v>
      </c>
      <c r="H499" s="25" t="s">
        <v>248</v>
      </c>
      <c r="I499" s="25" t="s">
        <v>270</v>
      </c>
      <c r="J499" s="28">
        <v>2914685</v>
      </c>
      <c r="K499" s="39">
        <v>6.33</v>
      </c>
      <c r="L499" s="146" t="s">
        <v>106</v>
      </c>
      <c r="N499" s="119"/>
    </row>
    <row r="500" spans="1:14" s="17" customFormat="1" ht="15.75" customHeight="1" x14ac:dyDescent="0.2">
      <c r="A500" s="145">
        <v>43355</v>
      </c>
      <c r="B500" s="27" t="s">
        <v>61</v>
      </c>
      <c r="C500" s="27" t="s">
        <v>61</v>
      </c>
      <c r="D500" s="25" t="s">
        <v>252</v>
      </c>
      <c r="E500" s="25" t="s">
        <v>108</v>
      </c>
      <c r="F500" s="25" t="s">
        <v>81</v>
      </c>
      <c r="G500" s="25" t="str">
        <f>VLOOKUP(Repository_table[[#This Row],[Country of Destination]],$T$11:$U$45,2,)</f>
        <v>East Asia and Pacific</v>
      </c>
      <c r="H500" s="25" t="s">
        <v>117</v>
      </c>
      <c r="I500" s="25" t="s">
        <v>270</v>
      </c>
      <c r="J500" s="28">
        <v>3290684</v>
      </c>
      <c r="K500" s="39">
        <v>6.33</v>
      </c>
      <c r="L500" s="146" t="s">
        <v>106</v>
      </c>
      <c r="N500" s="119"/>
    </row>
    <row r="501" spans="1:14" s="17" customFormat="1" ht="15.75" customHeight="1" x14ac:dyDescent="0.2">
      <c r="A501" s="145">
        <v>43356</v>
      </c>
      <c r="B501" s="27" t="s">
        <v>61</v>
      </c>
      <c r="C501" s="27" t="s">
        <v>61</v>
      </c>
      <c r="D501" s="25" t="s">
        <v>252</v>
      </c>
      <c r="E501" s="25" t="s">
        <v>108</v>
      </c>
      <c r="F501" s="25" t="s">
        <v>124</v>
      </c>
      <c r="G501" s="25" t="str">
        <f>VLOOKUP(Repository_table[[#This Row],[Country of Destination]],$T$11:$U$45,2,)</f>
        <v>Europe and Central Asia</v>
      </c>
      <c r="H501" s="25" t="s">
        <v>259</v>
      </c>
      <c r="I501" s="25" t="s">
        <v>270</v>
      </c>
      <c r="J501" s="28">
        <v>3623622</v>
      </c>
      <c r="K501" s="39">
        <v>3.33</v>
      </c>
      <c r="L501" s="146"/>
      <c r="N501" s="119"/>
    </row>
    <row r="502" spans="1:14" s="17" customFormat="1" ht="15.75" customHeight="1" x14ac:dyDescent="0.2">
      <c r="A502" s="145">
        <v>43357</v>
      </c>
      <c r="B502" s="27" t="s">
        <v>61</v>
      </c>
      <c r="C502" s="27" t="s">
        <v>61</v>
      </c>
      <c r="D502" s="25" t="s">
        <v>251</v>
      </c>
      <c r="E502" s="25" t="s">
        <v>108</v>
      </c>
      <c r="F502" s="25" t="s">
        <v>113</v>
      </c>
      <c r="G502" s="25" t="str">
        <f>VLOOKUP(Repository_table[[#This Row],[Country of Destination]],$T$11:$U$45,2,)</f>
        <v>East Asia and Pacific</v>
      </c>
      <c r="H502" s="25" t="s">
        <v>245</v>
      </c>
      <c r="I502" s="25" t="s">
        <v>270</v>
      </c>
      <c r="J502" s="28">
        <v>3277884</v>
      </c>
      <c r="K502" s="39">
        <v>3.33</v>
      </c>
      <c r="L502" s="146"/>
      <c r="N502" s="119"/>
    </row>
    <row r="503" spans="1:14" s="17" customFormat="1" ht="15.75" customHeight="1" x14ac:dyDescent="0.2">
      <c r="A503" s="145">
        <v>43359</v>
      </c>
      <c r="B503" s="27" t="s">
        <v>61</v>
      </c>
      <c r="C503" s="27" t="s">
        <v>61</v>
      </c>
      <c r="D503" s="25" t="s">
        <v>252</v>
      </c>
      <c r="E503" s="25" t="s">
        <v>108</v>
      </c>
      <c r="F503" s="25" t="s">
        <v>253</v>
      </c>
      <c r="G503" s="25" t="str">
        <f>VLOOKUP(Repository_table[[#This Row],[Country of Destination]],$T$11:$U$45,2,)</f>
        <v>Europe and Central Asia</v>
      </c>
      <c r="H503" s="25" t="s">
        <v>236</v>
      </c>
      <c r="I503" s="25" t="s">
        <v>270</v>
      </c>
      <c r="J503" s="28">
        <v>3168937</v>
      </c>
      <c r="K503" s="39">
        <v>6.33</v>
      </c>
      <c r="L503" s="146" t="s">
        <v>106</v>
      </c>
      <c r="N503" s="119"/>
    </row>
    <row r="504" spans="1:14" s="17" customFormat="1" ht="15.75" customHeight="1" x14ac:dyDescent="0.2">
      <c r="A504" s="145">
        <v>43360</v>
      </c>
      <c r="B504" s="27" t="s">
        <v>193</v>
      </c>
      <c r="C504" s="27" t="s">
        <v>211</v>
      </c>
      <c r="D504" s="25" t="s">
        <v>262</v>
      </c>
      <c r="E504" s="25" t="s">
        <v>108</v>
      </c>
      <c r="F504" s="25" t="s">
        <v>68</v>
      </c>
      <c r="G504" s="25" t="str">
        <f>VLOOKUP(Repository_table[[#This Row],[Country of Destination]],$T$11:$U$45,2,)</f>
        <v>South Asia</v>
      </c>
      <c r="H504" s="25" t="s">
        <v>171</v>
      </c>
      <c r="I504" s="25" t="s">
        <v>263</v>
      </c>
      <c r="J504" s="28">
        <v>2243068</v>
      </c>
      <c r="K504" s="39">
        <v>6.62</v>
      </c>
      <c r="L504" s="146" t="s">
        <v>106</v>
      </c>
      <c r="N504" s="119"/>
    </row>
    <row r="505" spans="1:14" s="17" customFormat="1" ht="15.75" customHeight="1" x14ac:dyDescent="0.2">
      <c r="A505" s="145">
        <v>43361</v>
      </c>
      <c r="B505" s="27" t="s">
        <v>61</v>
      </c>
      <c r="C505" s="27" t="s">
        <v>61</v>
      </c>
      <c r="D505" s="25" t="s">
        <v>251</v>
      </c>
      <c r="E505" s="25" t="s">
        <v>108</v>
      </c>
      <c r="F505" s="25" t="s">
        <v>113</v>
      </c>
      <c r="G505" s="25" t="str">
        <f>VLOOKUP(Repository_table[[#This Row],[Country of Destination]],$T$11:$U$45,2,)</f>
        <v>East Asia and Pacific</v>
      </c>
      <c r="H505" s="25" t="s">
        <v>255</v>
      </c>
      <c r="I505" s="25" t="s">
        <v>270</v>
      </c>
      <c r="J505" s="28">
        <v>3686080</v>
      </c>
      <c r="K505" s="39">
        <v>3.33</v>
      </c>
      <c r="L505" s="146"/>
      <c r="N505" s="119"/>
    </row>
    <row r="506" spans="1:14" s="17" customFormat="1" ht="15.75" customHeight="1" x14ac:dyDescent="0.2">
      <c r="A506" s="145">
        <v>43362</v>
      </c>
      <c r="B506" s="27" t="s">
        <v>61</v>
      </c>
      <c r="C506" s="27" t="s">
        <v>61</v>
      </c>
      <c r="D506" s="25" t="s">
        <v>251</v>
      </c>
      <c r="E506" s="25" t="s">
        <v>108</v>
      </c>
      <c r="F506" s="25" t="s">
        <v>76</v>
      </c>
      <c r="G506" s="25" t="str">
        <f>VLOOKUP(Repository_table[[#This Row],[Country of Destination]],$T$11:$U$45,2,)</f>
        <v>Latin America and the Caribbean</v>
      </c>
      <c r="H506" s="25" t="s">
        <v>256</v>
      </c>
      <c r="I506" s="25" t="s">
        <v>270</v>
      </c>
      <c r="J506" s="28">
        <v>3694725</v>
      </c>
      <c r="K506" s="39">
        <v>3.33</v>
      </c>
      <c r="L506" s="146"/>
      <c r="N506" s="119"/>
    </row>
    <row r="507" spans="1:14" s="17" customFormat="1" ht="15.75" customHeight="1" x14ac:dyDescent="0.2">
      <c r="A507" s="145">
        <v>43363</v>
      </c>
      <c r="B507" s="27" t="s">
        <v>193</v>
      </c>
      <c r="C507" s="27" t="s">
        <v>212</v>
      </c>
      <c r="D507" s="25" t="s">
        <v>262</v>
      </c>
      <c r="E507" s="25" t="s">
        <v>108</v>
      </c>
      <c r="F507" s="25" t="s">
        <v>81</v>
      </c>
      <c r="G507" s="25" t="str">
        <f>VLOOKUP(Repository_table[[#This Row],[Country of Destination]],$T$11:$U$45,2,)</f>
        <v>East Asia and Pacific</v>
      </c>
      <c r="H507" s="25" t="s">
        <v>118</v>
      </c>
      <c r="I507" s="25" t="s">
        <v>263</v>
      </c>
      <c r="J507" s="28">
        <v>3399075</v>
      </c>
      <c r="K507" s="39">
        <v>7.52</v>
      </c>
      <c r="L507" s="146" t="s">
        <v>106</v>
      </c>
      <c r="N507" s="119"/>
    </row>
    <row r="508" spans="1:14" s="17" customFormat="1" ht="15.75" customHeight="1" x14ac:dyDescent="0.2">
      <c r="A508" s="145">
        <v>43363</v>
      </c>
      <c r="B508" s="27" t="s">
        <v>61</v>
      </c>
      <c r="C508" s="27" t="s">
        <v>61</v>
      </c>
      <c r="D508" s="25" t="s">
        <v>251</v>
      </c>
      <c r="E508" s="25" t="s">
        <v>108</v>
      </c>
      <c r="F508" s="25" t="s">
        <v>113</v>
      </c>
      <c r="G508" s="25" t="str">
        <f>VLOOKUP(Repository_table[[#This Row],[Country of Destination]],$T$11:$U$45,2,)</f>
        <v>East Asia and Pacific</v>
      </c>
      <c r="H508" s="25" t="s">
        <v>257</v>
      </c>
      <c r="I508" s="25" t="s">
        <v>270</v>
      </c>
      <c r="J508" s="28">
        <v>3666117</v>
      </c>
      <c r="K508" s="39">
        <v>3.33</v>
      </c>
      <c r="L508" s="146"/>
      <c r="N508" s="119"/>
    </row>
    <row r="509" spans="1:14" s="17" customFormat="1" ht="15.75" customHeight="1" x14ac:dyDescent="0.2">
      <c r="A509" s="145">
        <v>43365</v>
      </c>
      <c r="B509" s="27" t="s">
        <v>61</v>
      </c>
      <c r="C509" s="27" t="s">
        <v>61</v>
      </c>
      <c r="D509" s="25" t="s">
        <v>252</v>
      </c>
      <c r="E509" s="25" t="s">
        <v>108</v>
      </c>
      <c r="F509" s="25" t="s">
        <v>69</v>
      </c>
      <c r="G509" s="25" t="str">
        <f>VLOOKUP(Repository_table[[#This Row],[Country of Destination]],$T$11:$U$45,2,)</f>
        <v>Europe and Central Asia</v>
      </c>
      <c r="H509" s="25" t="s">
        <v>260</v>
      </c>
      <c r="I509" s="25" t="s">
        <v>270</v>
      </c>
      <c r="J509" s="28">
        <v>3670372</v>
      </c>
      <c r="K509" s="39">
        <v>3.33</v>
      </c>
      <c r="L509" s="146"/>
      <c r="N509" s="119"/>
    </row>
    <row r="510" spans="1:14" s="17" customFormat="1" ht="15.75" customHeight="1" x14ac:dyDescent="0.2">
      <c r="A510" s="145">
        <v>43367</v>
      </c>
      <c r="B510" s="27" t="s">
        <v>61</v>
      </c>
      <c r="C510" s="27" t="s">
        <v>61</v>
      </c>
      <c r="D510" s="25" t="s">
        <v>252</v>
      </c>
      <c r="E510" s="25" t="s">
        <v>108</v>
      </c>
      <c r="F510" s="25" t="s">
        <v>81</v>
      </c>
      <c r="G510" s="25" t="str">
        <f>VLOOKUP(Repository_table[[#This Row],[Country of Destination]],$T$11:$U$45,2,)</f>
        <v>East Asia and Pacific</v>
      </c>
      <c r="H510" s="25" t="s">
        <v>261</v>
      </c>
      <c r="I510" s="25" t="s">
        <v>270</v>
      </c>
      <c r="J510" s="28">
        <v>3303443</v>
      </c>
      <c r="K510" s="39">
        <v>6.33</v>
      </c>
      <c r="L510" s="146" t="s">
        <v>106</v>
      </c>
      <c r="N510" s="119"/>
    </row>
    <row r="511" spans="1:14" s="17" customFormat="1" ht="15.75" customHeight="1" x14ac:dyDescent="0.2">
      <c r="A511" s="145">
        <v>43368</v>
      </c>
      <c r="B511" s="27" t="s">
        <v>61</v>
      </c>
      <c r="C511" s="27" t="s">
        <v>61</v>
      </c>
      <c r="D511" s="25" t="s">
        <v>252</v>
      </c>
      <c r="E511" s="25" t="s">
        <v>108</v>
      </c>
      <c r="F511" s="25" t="s">
        <v>330</v>
      </c>
      <c r="G511" s="25" t="str">
        <f>VLOOKUP(Repository_table[[#This Row],[Country of Destination]],$T$11:$U$45,2,)</f>
        <v>Middle East and North Africa</v>
      </c>
      <c r="H511" s="25" t="s">
        <v>249</v>
      </c>
      <c r="I511" s="25" t="s">
        <v>270</v>
      </c>
      <c r="J511" s="28">
        <v>3637851</v>
      </c>
      <c r="K511" s="39">
        <v>3.33</v>
      </c>
      <c r="L511" s="146"/>
      <c r="N511" s="119"/>
    </row>
    <row r="512" spans="1:14" s="17" customFormat="1" ht="15.75" customHeight="1" x14ac:dyDescent="0.2">
      <c r="A512" s="145">
        <v>43369</v>
      </c>
      <c r="B512" s="27" t="s">
        <v>61</v>
      </c>
      <c r="C512" s="27" t="s">
        <v>61</v>
      </c>
      <c r="D512" s="25" t="s">
        <v>251</v>
      </c>
      <c r="E512" s="25" t="s">
        <v>108</v>
      </c>
      <c r="F512" s="25" t="s">
        <v>112</v>
      </c>
      <c r="G512" s="25" t="str">
        <f>VLOOKUP(Repository_table[[#This Row],[Country of Destination]],$T$11:$U$45,2,)</f>
        <v>Latin America and the Caribbean</v>
      </c>
      <c r="H512" s="25" t="s">
        <v>206</v>
      </c>
      <c r="I512" s="25" t="s">
        <v>270</v>
      </c>
      <c r="J512" s="28">
        <v>3675091</v>
      </c>
      <c r="K512" s="39">
        <v>3.33</v>
      </c>
      <c r="L512" s="146"/>
      <c r="N512" s="119"/>
    </row>
    <row r="513" spans="1:14" s="17" customFormat="1" ht="15.75" customHeight="1" x14ac:dyDescent="0.2">
      <c r="A513" s="145">
        <v>43370</v>
      </c>
      <c r="B513" s="27" t="s">
        <v>61</v>
      </c>
      <c r="C513" s="27" t="s">
        <v>61</v>
      </c>
      <c r="D513" s="25" t="s">
        <v>252</v>
      </c>
      <c r="E513" s="25" t="s">
        <v>108</v>
      </c>
      <c r="F513" s="25" t="s">
        <v>253</v>
      </c>
      <c r="G513" s="25" t="str">
        <f>VLOOKUP(Repository_table[[#This Row],[Country of Destination]],$T$11:$U$45,2,)</f>
        <v>Europe and Central Asia</v>
      </c>
      <c r="H513" s="25" t="s">
        <v>140</v>
      </c>
      <c r="I513" s="25" t="s">
        <v>270</v>
      </c>
      <c r="J513" s="28">
        <v>3298726</v>
      </c>
      <c r="K513" s="39">
        <v>3.33</v>
      </c>
      <c r="L513" s="146"/>
      <c r="N513" s="119"/>
    </row>
    <row r="514" spans="1:14" s="17" customFormat="1" ht="15.75" customHeight="1" x14ac:dyDescent="0.2">
      <c r="A514" s="145">
        <v>43372</v>
      </c>
      <c r="B514" s="27" t="s">
        <v>61</v>
      </c>
      <c r="C514" s="27" t="s">
        <v>61</v>
      </c>
      <c r="D514" s="25" t="s">
        <v>251</v>
      </c>
      <c r="E514" s="25" t="s">
        <v>108</v>
      </c>
      <c r="F514" s="25" t="s">
        <v>76</v>
      </c>
      <c r="G514" s="25" t="str">
        <f>VLOOKUP(Repository_table[[#This Row],[Country of Destination]],$T$11:$U$45,2,)</f>
        <v>Latin America and the Caribbean</v>
      </c>
      <c r="H514" s="25" t="s">
        <v>258</v>
      </c>
      <c r="I514" s="25" t="s">
        <v>270</v>
      </c>
      <c r="J514" s="28">
        <v>3194054</v>
      </c>
      <c r="K514" s="39">
        <v>6.33</v>
      </c>
      <c r="L514" s="146" t="s">
        <v>106</v>
      </c>
      <c r="N514" s="119"/>
    </row>
    <row r="515" spans="1:14" s="17" customFormat="1" ht="15.75" customHeight="1" x14ac:dyDescent="0.2">
      <c r="A515" s="145">
        <v>43374</v>
      </c>
      <c r="B515" s="27" t="s">
        <v>61</v>
      </c>
      <c r="C515" s="27" t="s">
        <v>61</v>
      </c>
      <c r="D515" s="25" t="s">
        <v>252</v>
      </c>
      <c r="E515" s="25" t="s">
        <v>108</v>
      </c>
      <c r="F515" s="25" t="s">
        <v>241</v>
      </c>
      <c r="G515" s="25" t="str">
        <f>VLOOKUP(Repository_table[[#This Row],[Country of Destination]],$T$11:$U$45,2,)</f>
        <v>Europe and Central Asia</v>
      </c>
      <c r="H515" s="25" t="s">
        <v>86</v>
      </c>
      <c r="I515" s="25" t="s">
        <v>270</v>
      </c>
      <c r="J515" s="28">
        <v>3550808</v>
      </c>
      <c r="K515" s="39">
        <v>3.33</v>
      </c>
      <c r="L515" s="146"/>
      <c r="N515" s="119"/>
    </row>
    <row r="516" spans="1:14" s="17" customFormat="1" ht="15.75" customHeight="1" x14ac:dyDescent="0.2">
      <c r="A516" s="145">
        <v>43376</v>
      </c>
      <c r="B516" s="27" t="s">
        <v>61</v>
      </c>
      <c r="C516" s="27" t="s">
        <v>61</v>
      </c>
      <c r="D516" s="25" t="s">
        <v>251</v>
      </c>
      <c r="E516" s="25" t="s">
        <v>108</v>
      </c>
      <c r="F516" s="25" t="s">
        <v>113</v>
      </c>
      <c r="G516" s="25" t="str">
        <f>VLOOKUP(Repository_table[[#This Row],[Country of Destination]],$T$11:$U$45,2,)</f>
        <v>East Asia and Pacific</v>
      </c>
      <c r="H516" s="25" t="s">
        <v>271</v>
      </c>
      <c r="I516" s="25" t="s">
        <v>270</v>
      </c>
      <c r="J516" s="28">
        <v>3678702</v>
      </c>
      <c r="K516" s="39">
        <v>3.47</v>
      </c>
      <c r="L516" s="146"/>
      <c r="N516" s="119"/>
    </row>
    <row r="517" spans="1:14" s="17" customFormat="1" ht="15.75" customHeight="1" x14ac:dyDescent="0.2">
      <c r="A517" s="145">
        <v>43377</v>
      </c>
      <c r="B517" s="27" t="s">
        <v>61</v>
      </c>
      <c r="C517" s="27" t="s">
        <v>61</v>
      </c>
      <c r="D517" s="25" t="s">
        <v>251</v>
      </c>
      <c r="E517" s="25" t="s">
        <v>108</v>
      </c>
      <c r="F517" s="25" t="s">
        <v>113</v>
      </c>
      <c r="G517" s="25" t="str">
        <f>VLOOKUP(Repository_table[[#This Row],[Country of Destination]],$T$11:$U$45,2,)</f>
        <v>East Asia and Pacific</v>
      </c>
      <c r="H517" s="25" t="s">
        <v>188</v>
      </c>
      <c r="I517" s="25" t="s">
        <v>270</v>
      </c>
      <c r="J517" s="28">
        <v>3650747</v>
      </c>
      <c r="K517" s="39">
        <v>3.47</v>
      </c>
      <c r="L517" s="146"/>
      <c r="N517" s="119"/>
    </row>
    <row r="518" spans="1:14" s="17" customFormat="1" ht="15.75" customHeight="1" x14ac:dyDescent="0.2">
      <c r="A518" s="145">
        <v>43378</v>
      </c>
      <c r="B518" s="27" t="s">
        <v>61</v>
      </c>
      <c r="C518" s="27" t="s">
        <v>61</v>
      </c>
      <c r="D518" s="25" t="s">
        <v>251</v>
      </c>
      <c r="E518" s="25" t="s">
        <v>108</v>
      </c>
      <c r="F518" s="25" t="s">
        <v>113</v>
      </c>
      <c r="G518" s="25" t="str">
        <f>VLOOKUP(Repository_table[[#This Row],[Country of Destination]],$T$11:$U$45,2,)</f>
        <v>East Asia and Pacific</v>
      </c>
      <c r="H518" s="25" t="s">
        <v>224</v>
      </c>
      <c r="I518" s="25" t="s">
        <v>270</v>
      </c>
      <c r="J518" s="28">
        <v>3361054</v>
      </c>
      <c r="K518" s="39">
        <v>6.47</v>
      </c>
      <c r="L518" s="146" t="s">
        <v>106</v>
      </c>
      <c r="N518" s="119"/>
    </row>
    <row r="519" spans="1:14" s="17" customFormat="1" ht="15.75" customHeight="1" x14ac:dyDescent="0.2">
      <c r="A519" s="145">
        <v>43380</v>
      </c>
      <c r="B519" s="27" t="s">
        <v>61</v>
      </c>
      <c r="C519" s="27" t="s">
        <v>61</v>
      </c>
      <c r="D519" s="25" t="s">
        <v>251</v>
      </c>
      <c r="E519" s="25" t="s">
        <v>108</v>
      </c>
      <c r="F519" s="25" t="s">
        <v>157</v>
      </c>
      <c r="G519" s="25" t="str">
        <f>VLOOKUP(Repository_table[[#This Row],[Country of Destination]],$T$11:$U$45,2,)</f>
        <v>Middle East and North Africa</v>
      </c>
      <c r="H519" s="25" t="s">
        <v>96</v>
      </c>
      <c r="I519" s="25" t="s">
        <v>270</v>
      </c>
      <c r="J519" s="28">
        <v>3666464</v>
      </c>
      <c r="K519" s="39">
        <v>3.47</v>
      </c>
      <c r="L519" s="146"/>
      <c r="N519" s="119"/>
    </row>
    <row r="520" spans="1:14" s="17" customFormat="1" ht="15.75" customHeight="1" x14ac:dyDescent="0.2">
      <c r="A520" s="145">
        <v>43382</v>
      </c>
      <c r="B520" s="27" t="s">
        <v>61</v>
      </c>
      <c r="C520" s="27" t="s">
        <v>61</v>
      </c>
      <c r="D520" s="25" t="s">
        <v>251</v>
      </c>
      <c r="E520" s="25" t="s">
        <v>108</v>
      </c>
      <c r="F520" s="25" t="s">
        <v>113</v>
      </c>
      <c r="G520" s="25" t="str">
        <f>VLOOKUP(Repository_table[[#This Row],[Country of Destination]],$T$11:$U$45,2,)</f>
        <v>East Asia and Pacific</v>
      </c>
      <c r="H520" s="25" t="s">
        <v>203</v>
      </c>
      <c r="I520" s="25" t="s">
        <v>270</v>
      </c>
      <c r="J520" s="28">
        <v>3441391</v>
      </c>
      <c r="K520" s="39">
        <v>6.47</v>
      </c>
      <c r="L520" s="146" t="s">
        <v>106</v>
      </c>
      <c r="N520" s="119"/>
    </row>
    <row r="521" spans="1:14" s="17" customFormat="1" ht="15.75" customHeight="1" x14ac:dyDescent="0.2">
      <c r="A521" s="145">
        <v>43383</v>
      </c>
      <c r="B521" s="27" t="s">
        <v>61</v>
      </c>
      <c r="C521" s="27" t="s">
        <v>61</v>
      </c>
      <c r="D521" s="25" t="s">
        <v>252</v>
      </c>
      <c r="E521" s="25" t="s">
        <v>108</v>
      </c>
      <c r="F521" s="25" t="s">
        <v>72</v>
      </c>
      <c r="G521" s="25" t="str">
        <f>VLOOKUP(Repository_table[[#This Row],[Country of Destination]],$T$11:$U$45,2,)</f>
        <v>East Asia and Pacific</v>
      </c>
      <c r="H521" s="25" t="s">
        <v>187</v>
      </c>
      <c r="I521" s="25" t="s">
        <v>270</v>
      </c>
      <c r="J521" s="28">
        <v>3664913</v>
      </c>
      <c r="K521" s="39">
        <v>3.47</v>
      </c>
      <c r="L521" s="146"/>
      <c r="N521" s="119"/>
    </row>
    <row r="522" spans="1:14" s="17" customFormat="1" ht="15.75" customHeight="1" x14ac:dyDescent="0.2">
      <c r="A522" s="145">
        <v>43384</v>
      </c>
      <c r="B522" s="27" t="s">
        <v>61</v>
      </c>
      <c r="C522" s="27" t="s">
        <v>61</v>
      </c>
      <c r="D522" s="25" t="s">
        <v>251</v>
      </c>
      <c r="E522" s="25" t="s">
        <v>108</v>
      </c>
      <c r="F522" s="25" t="s">
        <v>113</v>
      </c>
      <c r="G522" s="25" t="str">
        <f>VLOOKUP(Repository_table[[#This Row],[Country of Destination]],$T$11:$U$45,2,)</f>
        <v>East Asia and Pacific</v>
      </c>
      <c r="H522" s="25" t="s">
        <v>160</v>
      </c>
      <c r="I522" s="25" t="s">
        <v>270</v>
      </c>
      <c r="J522" s="28">
        <v>3713618</v>
      </c>
      <c r="K522" s="39">
        <v>3.47</v>
      </c>
      <c r="L522" s="146"/>
      <c r="N522" s="119"/>
    </row>
    <row r="523" spans="1:14" s="17" customFormat="1" ht="15.75" customHeight="1" x14ac:dyDescent="0.2">
      <c r="A523" s="145">
        <v>43385</v>
      </c>
      <c r="B523" s="27" t="s">
        <v>61</v>
      </c>
      <c r="C523" s="27" t="s">
        <v>61</v>
      </c>
      <c r="D523" s="25" t="s">
        <v>251</v>
      </c>
      <c r="E523" s="25" t="s">
        <v>108</v>
      </c>
      <c r="F523" s="25" t="s">
        <v>113</v>
      </c>
      <c r="G523" s="25" t="str">
        <f>VLOOKUP(Repository_table[[#This Row],[Country of Destination]],$T$11:$U$45,2,)</f>
        <v>East Asia and Pacific</v>
      </c>
      <c r="H523" s="25" t="s">
        <v>222</v>
      </c>
      <c r="I523" s="25" t="s">
        <v>270</v>
      </c>
      <c r="J523" s="28">
        <v>2932195</v>
      </c>
      <c r="K523" s="39">
        <v>3.47</v>
      </c>
      <c r="L523" s="146"/>
      <c r="N523" s="119"/>
    </row>
    <row r="524" spans="1:14" s="17" customFormat="1" ht="15.75" customHeight="1" x14ac:dyDescent="0.2">
      <c r="A524" s="145">
        <v>43386</v>
      </c>
      <c r="B524" s="27" t="s">
        <v>61</v>
      </c>
      <c r="C524" s="27" t="s">
        <v>61</v>
      </c>
      <c r="D524" s="25" t="s">
        <v>251</v>
      </c>
      <c r="E524" s="25" t="s">
        <v>108</v>
      </c>
      <c r="F524" s="25" t="s">
        <v>76</v>
      </c>
      <c r="G524" s="25" t="str">
        <f>VLOOKUP(Repository_table[[#This Row],[Country of Destination]],$T$11:$U$45,2,)</f>
        <v>Latin America and the Caribbean</v>
      </c>
      <c r="H524" s="25" t="s">
        <v>272</v>
      </c>
      <c r="I524" s="25" t="s">
        <v>270</v>
      </c>
      <c r="J524" s="28">
        <v>3401677</v>
      </c>
      <c r="K524" s="39">
        <v>3.47</v>
      </c>
      <c r="L524" s="146"/>
      <c r="N524" s="119"/>
    </row>
    <row r="525" spans="1:14" s="17" customFormat="1" ht="15.75" customHeight="1" x14ac:dyDescent="0.2">
      <c r="A525" s="145">
        <v>43387</v>
      </c>
      <c r="B525" s="27" t="s">
        <v>61</v>
      </c>
      <c r="C525" s="27" t="s">
        <v>61</v>
      </c>
      <c r="D525" s="25" t="s">
        <v>252</v>
      </c>
      <c r="E525" s="25" t="s">
        <v>108</v>
      </c>
      <c r="F525" s="25" t="s">
        <v>204</v>
      </c>
      <c r="G525" s="25" t="str">
        <f>VLOOKUP(Repository_table[[#This Row],[Country of Destination]],$T$11:$U$45,2,)</f>
        <v>Europe and Central Asia</v>
      </c>
      <c r="H525" s="25" t="s">
        <v>273</v>
      </c>
      <c r="I525" s="25" t="s">
        <v>270</v>
      </c>
      <c r="J525" s="28">
        <v>3071439</v>
      </c>
      <c r="K525" s="39">
        <v>6.47</v>
      </c>
      <c r="L525" s="146" t="s">
        <v>106</v>
      </c>
      <c r="N525" s="119"/>
    </row>
    <row r="526" spans="1:14" s="17" customFormat="1" ht="15.75" customHeight="1" x14ac:dyDescent="0.2">
      <c r="A526" s="145">
        <v>43388</v>
      </c>
      <c r="B526" s="27" t="s">
        <v>61</v>
      </c>
      <c r="C526" s="27" t="s">
        <v>61</v>
      </c>
      <c r="D526" s="25" t="s">
        <v>252</v>
      </c>
      <c r="E526" s="25" t="s">
        <v>108</v>
      </c>
      <c r="F526" s="25" t="s">
        <v>72</v>
      </c>
      <c r="G526" s="25" t="str">
        <f>VLOOKUP(Repository_table[[#This Row],[Country of Destination]],$T$11:$U$45,2,)</f>
        <v>East Asia and Pacific</v>
      </c>
      <c r="H526" s="25" t="s">
        <v>164</v>
      </c>
      <c r="I526" s="25" t="s">
        <v>270</v>
      </c>
      <c r="J526" s="28">
        <v>3604414</v>
      </c>
      <c r="K526" s="39">
        <v>3.47</v>
      </c>
      <c r="L526" s="146"/>
      <c r="N526" s="119"/>
    </row>
    <row r="527" spans="1:14" s="17" customFormat="1" ht="15.75" customHeight="1" x14ac:dyDescent="0.2">
      <c r="A527" s="145">
        <v>43390</v>
      </c>
      <c r="B527" s="27" t="s">
        <v>61</v>
      </c>
      <c r="C527" s="27" t="s">
        <v>61</v>
      </c>
      <c r="D527" s="25" t="s">
        <v>252</v>
      </c>
      <c r="E527" s="25" t="s">
        <v>108</v>
      </c>
      <c r="F527" s="25" t="s">
        <v>253</v>
      </c>
      <c r="G527" s="25" t="str">
        <f>VLOOKUP(Repository_table[[#This Row],[Country of Destination]],$T$11:$U$45,2,)</f>
        <v>Europe and Central Asia</v>
      </c>
      <c r="H527" s="25" t="s">
        <v>274</v>
      </c>
      <c r="I527" s="25" t="s">
        <v>270</v>
      </c>
      <c r="J527" s="28">
        <v>1607327</v>
      </c>
      <c r="K527" s="39">
        <v>6.47</v>
      </c>
      <c r="L527" s="146" t="s">
        <v>220</v>
      </c>
      <c r="N527" s="119"/>
    </row>
    <row r="528" spans="1:14" s="17" customFormat="1" ht="15.75" customHeight="1" x14ac:dyDescent="0.2">
      <c r="A528" s="145">
        <v>43390</v>
      </c>
      <c r="B528" s="27" t="s">
        <v>61</v>
      </c>
      <c r="C528" s="27" t="s">
        <v>61</v>
      </c>
      <c r="D528" s="25" t="s">
        <v>252</v>
      </c>
      <c r="E528" s="25" t="s">
        <v>108</v>
      </c>
      <c r="F528" s="25" t="s">
        <v>197</v>
      </c>
      <c r="G528" s="25" t="str">
        <f>VLOOKUP(Repository_table[[#This Row],[Country of Destination]],$T$11:$U$45,2,)</f>
        <v>Europe and Central Asia</v>
      </c>
      <c r="H528" s="25" t="s">
        <v>274</v>
      </c>
      <c r="I528" s="25" t="s">
        <v>270</v>
      </c>
      <c r="J528" s="28">
        <v>1559685</v>
      </c>
      <c r="K528" s="39">
        <v>6.47</v>
      </c>
      <c r="L528" s="146" t="s">
        <v>220</v>
      </c>
      <c r="N528" s="119"/>
    </row>
    <row r="529" spans="1:14" s="17" customFormat="1" ht="15.75" customHeight="1" x14ac:dyDescent="0.2">
      <c r="A529" s="145">
        <v>43391</v>
      </c>
      <c r="B529" s="27" t="s">
        <v>61</v>
      </c>
      <c r="C529" s="27" t="s">
        <v>61</v>
      </c>
      <c r="D529" s="25" t="s">
        <v>252</v>
      </c>
      <c r="E529" s="25" t="s">
        <v>108</v>
      </c>
      <c r="F529" s="25" t="s">
        <v>124</v>
      </c>
      <c r="G529" s="25" t="str">
        <f>VLOOKUP(Repository_table[[#This Row],[Country of Destination]],$T$11:$U$45,2,)</f>
        <v>Europe and Central Asia</v>
      </c>
      <c r="H529" s="25" t="s">
        <v>137</v>
      </c>
      <c r="I529" s="25" t="s">
        <v>270</v>
      </c>
      <c r="J529" s="28">
        <v>3393446</v>
      </c>
      <c r="K529" s="39">
        <v>6.47</v>
      </c>
      <c r="L529" s="146" t="s">
        <v>106</v>
      </c>
      <c r="N529" s="119"/>
    </row>
    <row r="530" spans="1:14" s="17" customFormat="1" ht="15.75" customHeight="1" x14ac:dyDescent="0.2">
      <c r="A530" s="145">
        <v>43392</v>
      </c>
      <c r="B530" s="27" t="s">
        <v>61</v>
      </c>
      <c r="C530" s="27" t="s">
        <v>61</v>
      </c>
      <c r="D530" s="25" t="s">
        <v>252</v>
      </c>
      <c r="E530" s="25" t="s">
        <v>108</v>
      </c>
      <c r="F530" s="25" t="s">
        <v>124</v>
      </c>
      <c r="G530" s="25" t="str">
        <f>VLOOKUP(Repository_table[[#This Row],[Country of Destination]],$T$11:$U$45,2,)</f>
        <v>Europe and Central Asia</v>
      </c>
      <c r="H530" s="25" t="s">
        <v>256</v>
      </c>
      <c r="I530" s="25" t="s">
        <v>270</v>
      </c>
      <c r="J530" s="28">
        <v>3688395</v>
      </c>
      <c r="K530" s="39">
        <v>3.47</v>
      </c>
      <c r="L530" s="146"/>
      <c r="N530" s="119"/>
    </row>
    <row r="531" spans="1:14" s="17" customFormat="1" ht="15.75" customHeight="1" x14ac:dyDescent="0.2">
      <c r="A531" s="145">
        <v>43395</v>
      </c>
      <c r="B531" s="27" t="s">
        <v>61</v>
      </c>
      <c r="C531" s="27" t="s">
        <v>61</v>
      </c>
      <c r="D531" s="25" t="s">
        <v>252</v>
      </c>
      <c r="E531" s="25" t="s">
        <v>108</v>
      </c>
      <c r="F531" s="25" t="s">
        <v>124</v>
      </c>
      <c r="G531" s="25" t="str">
        <f>VLOOKUP(Repository_table[[#This Row],[Country of Destination]],$T$11:$U$45,2,)</f>
        <v>Europe and Central Asia</v>
      </c>
      <c r="H531" s="25" t="s">
        <v>275</v>
      </c>
      <c r="I531" s="25" t="s">
        <v>270</v>
      </c>
      <c r="J531" s="28">
        <v>130997</v>
      </c>
      <c r="K531" s="39">
        <v>6.47</v>
      </c>
      <c r="L531" s="146" t="s">
        <v>220</v>
      </c>
      <c r="N531" s="119"/>
    </row>
    <row r="532" spans="1:14" s="17" customFormat="1" ht="15.75" customHeight="1" x14ac:dyDescent="0.2">
      <c r="A532" s="145">
        <v>43395</v>
      </c>
      <c r="B532" s="27" t="s">
        <v>61</v>
      </c>
      <c r="C532" s="27" t="s">
        <v>61</v>
      </c>
      <c r="D532" s="25" t="s">
        <v>252</v>
      </c>
      <c r="E532" s="25" t="s">
        <v>108</v>
      </c>
      <c r="F532" s="25" t="s">
        <v>197</v>
      </c>
      <c r="G532" s="25" t="str">
        <f>VLOOKUP(Repository_table[[#This Row],[Country of Destination]],$T$11:$U$45,2,)</f>
        <v>Europe and Central Asia</v>
      </c>
      <c r="H532" s="25" t="s">
        <v>275</v>
      </c>
      <c r="I532" s="25" t="s">
        <v>270</v>
      </c>
      <c r="J532" s="28">
        <v>3286686</v>
      </c>
      <c r="K532" s="39">
        <v>6.47</v>
      </c>
      <c r="L532" s="146" t="s">
        <v>220</v>
      </c>
      <c r="N532" s="119"/>
    </row>
    <row r="533" spans="1:14" s="17" customFormat="1" ht="15.75" customHeight="1" x14ac:dyDescent="0.2">
      <c r="A533" s="145">
        <v>43395</v>
      </c>
      <c r="B533" s="27" t="s">
        <v>61</v>
      </c>
      <c r="C533" s="27" t="s">
        <v>61</v>
      </c>
      <c r="D533" s="25" t="s">
        <v>251</v>
      </c>
      <c r="E533" s="25" t="s">
        <v>108</v>
      </c>
      <c r="F533" s="25" t="s">
        <v>113</v>
      </c>
      <c r="G533" s="25" t="str">
        <f>VLOOKUP(Repository_table[[#This Row],[Country of Destination]],$T$11:$U$45,2,)</f>
        <v>East Asia and Pacific</v>
      </c>
      <c r="H533" s="25" t="s">
        <v>166</v>
      </c>
      <c r="I533" s="25" t="s">
        <v>270</v>
      </c>
      <c r="J533" s="28">
        <v>3752210</v>
      </c>
      <c r="K533" s="39">
        <v>3.47</v>
      </c>
      <c r="L533" s="146"/>
      <c r="N533" s="119"/>
    </row>
    <row r="534" spans="1:14" s="17" customFormat="1" ht="15.75" customHeight="1" x14ac:dyDescent="0.2">
      <c r="A534" s="145">
        <v>43396</v>
      </c>
      <c r="B534" s="27" t="s">
        <v>61</v>
      </c>
      <c r="C534" s="27" t="s">
        <v>61</v>
      </c>
      <c r="D534" s="25" t="s">
        <v>251</v>
      </c>
      <c r="E534" s="25" t="s">
        <v>108</v>
      </c>
      <c r="F534" s="25" t="s">
        <v>76</v>
      </c>
      <c r="G534" s="25" t="str">
        <f>VLOOKUP(Repository_table[[#This Row],[Country of Destination]],$T$11:$U$45,2,)</f>
        <v>Latin America and the Caribbean</v>
      </c>
      <c r="H534" s="25" t="s">
        <v>80</v>
      </c>
      <c r="I534" s="25" t="s">
        <v>270</v>
      </c>
      <c r="J534" s="28">
        <v>3674556</v>
      </c>
      <c r="K534" s="39">
        <v>6.47</v>
      </c>
      <c r="L534" s="146" t="s">
        <v>106</v>
      </c>
      <c r="N534" s="119"/>
    </row>
    <row r="535" spans="1:14" s="17" customFormat="1" ht="15.75" customHeight="1" x14ac:dyDescent="0.2">
      <c r="A535" s="145">
        <v>43397</v>
      </c>
      <c r="B535" s="27" t="s">
        <v>61</v>
      </c>
      <c r="C535" s="27" t="s">
        <v>61</v>
      </c>
      <c r="D535" s="25" t="s">
        <v>252</v>
      </c>
      <c r="E535" s="25" t="s">
        <v>108</v>
      </c>
      <c r="F535" s="25" t="s">
        <v>109</v>
      </c>
      <c r="G535" s="25" t="str">
        <f>VLOOKUP(Repository_table[[#This Row],[Country of Destination]],$T$11:$U$45,2,)</f>
        <v>Europe and Central Asia</v>
      </c>
      <c r="H535" s="25" t="s">
        <v>142</v>
      </c>
      <c r="I535" s="25" t="s">
        <v>270</v>
      </c>
      <c r="J535" s="28">
        <v>3280501</v>
      </c>
      <c r="K535" s="39">
        <v>3.47</v>
      </c>
      <c r="L535" s="146"/>
      <c r="N535" s="119"/>
    </row>
    <row r="536" spans="1:14" s="17" customFormat="1" ht="15.75" customHeight="1" x14ac:dyDescent="0.2">
      <c r="A536" s="145">
        <v>43399</v>
      </c>
      <c r="B536" s="27" t="s">
        <v>193</v>
      </c>
      <c r="C536" s="27" t="s">
        <v>212</v>
      </c>
      <c r="D536" s="25" t="s">
        <v>262</v>
      </c>
      <c r="E536" s="25" t="s">
        <v>108</v>
      </c>
      <c r="F536" s="25" t="s">
        <v>81</v>
      </c>
      <c r="G536" s="25" t="str">
        <f>VLOOKUP(Repository_table[[#This Row],[Country of Destination]],$T$11:$U$45,2,)</f>
        <v>East Asia and Pacific</v>
      </c>
      <c r="H536" s="25" t="s">
        <v>123</v>
      </c>
      <c r="I536" s="25" t="s">
        <v>263</v>
      </c>
      <c r="J536" s="28">
        <v>3016690</v>
      </c>
      <c r="K536" s="39">
        <v>7.61</v>
      </c>
      <c r="L536" s="146" t="s">
        <v>106</v>
      </c>
      <c r="N536" s="119"/>
    </row>
    <row r="537" spans="1:14" s="17" customFormat="1" ht="15.75" customHeight="1" x14ac:dyDescent="0.2">
      <c r="A537" s="145">
        <v>43399</v>
      </c>
      <c r="B537" s="27" t="s">
        <v>61</v>
      </c>
      <c r="C537" s="27" t="s">
        <v>61</v>
      </c>
      <c r="D537" s="25" t="s">
        <v>252</v>
      </c>
      <c r="E537" s="25" t="s">
        <v>108</v>
      </c>
      <c r="F537" s="25" t="s">
        <v>68</v>
      </c>
      <c r="G537" s="25" t="str">
        <f>VLOOKUP(Repository_table[[#This Row],[Country of Destination]],$T$11:$U$45,2,)</f>
        <v>South Asia</v>
      </c>
      <c r="H537" s="25" t="s">
        <v>260</v>
      </c>
      <c r="I537" s="25" t="s">
        <v>270</v>
      </c>
      <c r="J537" s="28">
        <v>3718927</v>
      </c>
      <c r="K537" s="39">
        <v>3.47</v>
      </c>
      <c r="L537" s="146"/>
      <c r="N537" s="119"/>
    </row>
    <row r="538" spans="1:14" s="17" customFormat="1" ht="15.75" customHeight="1" x14ac:dyDescent="0.2">
      <c r="A538" s="145">
        <v>43400</v>
      </c>
      <c r="B538" s="27" t="s">
        <v>61</v>
      </c>
      <c r="C538" s="27" t="s">
        <v>61</v>
      </c>
      <c r="D538" s="25" t="s">
        <v>252</v>
      </c>
      <c r="E538" s="25" t="s">
        <v>108</v>
      </c>
      <c r="F538" s="25" t="s">
        <v>253</v>
      </c>
      <c r="G538" s="25" t="str">
        <f>VLOOKUP(Repository_table[[#This Row],[Country of Destination]],$T$11:$U$45,2,)</f>
        <v>Europe and Central Asia</v>
      </c>
      <c r="H538" s="25" t="s">
        <v>258</v>
      </c>
      <c r="I538" s="25" t="s">
        <v>270</v>
      </c>
      <c r="J538" s="28">
        <v>3177663</v>
      </c>
      <c r="K538" s="39">
        <v>6.47</v>
      </c>
      <c r="L538" s="146" t="s">
        <v>106</v>
      </c>
      <c r="N538" s="119"/>
    </row>
    <row r="539" spans="1:14" s="17" customFormat="1" ht="15.75" customHeight="1" x14ac:dyDescent="0.2">
      <c r="A539" s="145">
        <v>43402</v>
      </c>
      <c r="B539" s="27" t="s">
        <v>193</v>
      </c>
      <c r="C539" s="27" t="s">
        <v>211</v>
      </c>
      <c r="D539" s="25" t="s">
        <v>262</v>
      </c>
      <c r="E539" s="25" t="s">
        <v>108</v>
      </c>
      <c r="F539" s="25" t="s">
        <v>68</v>
      </c>
      <c r="G539" s="25" t="str">
        <f>VLOOKUP(Repository_table[[#This Row],[Country of Destination]],$T$11:$U$45,2,)</f>
        <v>South Asia</v>
      </c>
      <c r="H539" s="25" t="s">
        <v>181</v>
      </c>
      <c r="I539" s="25" t="s">
        <v>263</v>
      </c>
      <c r="J539" s="28">
        <v>3411638</v>
      </c>
      <c r="K539" s="39">
        <v>6.73</v>
      </c>
      <c r="L539" s="146" t="s">
        <v>106</v>
      </c>
      <c r="N539" s="119"/>
    </row>
    <row r="540" spans="1:14" s="17" customFormat="1" ht="15.75" customHeight="1" x14ac:dyDescent="0.2">
      <c r="A540" s="145">
        <v>43402</v>
      </c>
      <c r="B540" s="27" t="s">
        <v>61</v>
      </c>
      <c r="C540" s="27" t="s">
        <v>61</v>
      </c>
      <c r="D540" s="25" t="s">
        <v>251</v>
      </c>
      <c r="E540" s="25" t="s">
        <v>108</v>
      </c>
      <c r="F540" s="25" t="s">
        <v>113</v>
      </c>
      <c r="G540" s="25" t="str">
        <f>VLOOKUP(Repository_table[[#This Row],[Country of Destination]],$T$11:$U$45,2,)</f>
        <v>East Asia and Pacific</v>
      </c>
      <c r="H540" s="25" t="s">
        <v>167</v>
      </c>
      <c r="I540" s="25" t="s">
        <v>270</v>
      </c>
      <c r="J540" s="28">
        <v>3679688</v>
      </c>
      <c r="K540" s="39">
        <v>3.47</v>
      </c>
      <c r="L540" s="146"/>
      <c r="N540" s="119"/>
    </row>
    <row r="541" spans="1:14" s="17" customFormat="1" ht="15.75" customHeight="1" x14ac:dyDescent="0.2">
      <c r="A541" s="145">
        <v>43403</v>
      </c>
      <c r="B541" s="27" t="s">
        <v>61</v>
      </c>
      <c r="C541" s="27" t="s">
        <v>61</v>
      </c>
      <c r="D541" s="25" t="s">
        <v>251</v>
      </c>
      <c r="E541" s="25" t="s">
        <v>108</v>
      </c>
      <c r="F541" s="25" t="s">
        <v>113</v>
      </c>
      <c r="G541" s="25" t="str">
        <f>VLOOKUP(Repository_table[[#This Row],[Country of Destination]],$T$11:$U$45,2,)</f>
        <v>East Asia and Pacific</v>
      </c>
      <c r="H541" s="25" t="s">
        <v>140</v>
      </c>
      <c r="I541" s="25" t="s">
        <v>270</v>
      </c>
      <c r="J541" s="28">
        <v>3306828</v>
      </c>
      <c r="K541" s="39">
        <v>3.47</v>
      </c>
      <c r="L541" s="146"/>
      <c r="N541" s="119"/>
    </row>
    <row r="542" spans="1:14" s="17" customFormat="1" ht="15.75" customHeight="1" x14ac:dyDescent="0.2">
      <c r="A542" s="145">
        <v>43404</v>
      </c>
      <c r="B542" s="27" t="s">
        <v>61</v>
      </c>
      <c r="C542" s="27" t="s">
        <v>61</v>
      </c>
      <c r="D542" s="25" t="s">
        <v>251</v>
      </c>
      <c r="E542" s="25" t="s">
        <v>108</v>
      </c>
      <c r="F542" s="25" t="s">
        <v>113</v>
      </c>
      <c r="G542" s="25" t="str">
        <f>VLOOKUP(Repository_table[[#This Row],[Country of Destination]],$T$11:$U$45,2,)</f>
        <v>East Asia and Pacific</v>
      </c>
      <c r="H542" s="25" t="s">
        <v>161</v>
      </c>
      <c r="I542" s="25" t="s">
        <v>270</v>
      </c>
      <c r="J542" s="28">
        <v>3406821</v>
      </c>
      <c r="K542" s="39">
        <v>6.47</v>
      </c>
      <c r="L542" s="146" t="s">
        <v>106</v>
      </c>
      <c r="N542" s="119"/>
    </row>
    <row r="543" spans="1:14" s="17" customFormat="1" ht="15.75" customHeight="1" x14ac:dyDescent="0.2">
      <c r="A543" s="145">
        <v>43405</v>
      </c>
      <c r="B543" s="27" t="s">
        <v>61</v>
      </c>
      <c r="C543" s="27" t="s">
        <v>61</v>
      </c>
      <c r="D543" s="25" t="s">
        <v>251</v>
      </c>
      <c r="E543" s="25" t="s">
        <v>108</v>
      </c>
      <c r="F543" s="25" t="s">
        <v>112</v>
      </c>
      <c r="G543" s="25" t="str">
        <f>VLOOKUP(Repository_table[[#This Row],[Country of Destination]],$T$11:$U$45,2,)</f>
        <v>Latin America and the Caribbean</v>
      </c>
      <c r="H543" s="25" t="s">
        <v>206</v>
      </c>
      <c r="I543" s="25" t="s">
        <v>270</v>
      </c>
      <c r="J543" s="28">
        <v>3675934</v>
      </c>
      <c r="K543" s="39">
        <v>3.47</v>
      </c>
      <c r="L543" s="146"/>
      <c r="N543" s="119"/>
    </row>
    <row r="544" spans="1:14" s="17" customFormat="1" ht="15.75" customHeight="1" x14ac:dyDescent="0.2">
      <c r="A544" s="145">
        <v>43406</v>
      </c>
      <c r="B544" s="27" t="s">
        <v>61</v>
      </c>
      <c r="C544" s="27" t="s">
        <v>61</v>
      </c>
      <c r="D544" s="25" t="s">
        <v>251</v>
      </c>
      <c r="E544" s="25" t="s">
        <v>108</v>
      </c>
      <c r="F544" s="25" t="s">
        <v>113</v>
      </c>
      <c r="G544" s="25" t="str">
        <f>VLOOKUP(Repository_table[[#This Row],[Country of Destination]],$T$11:$U$45,2,)</f>
        <v>East Asia and Pacific</v>
      </c>
      <c r="H544" s="25" t="s">
        <v>254</v>
      </c>
      <c r="I544" s="25" t="s">
        <v>270</v>
      </c>
      <c r="J544" s="28">
        <v>3078904</v>
      </c>
      <c r="K544" s="39">
        <v>3.66</v>
      </c>
      <c r="L544" s="146"/>
      <c r="N544" s="119"/>
    </row>
    <row r="545" spans="1:14" s="17" customFormat="1" ht="15.75" customHeight="1" x14ac:dyDescent="0.2">
      <c r="A545" s="145">
        <v>43408</v>
      </c>
      <c r="B545" s="27" t="s">
        <v>193</v>
      </c>
      <c r="C545" s="27" t="s">
        <v>212</v>
      </c>
      <c r="D545" s="25" t="s">
        <v>262</v>
      </c>
      <c r="E545" s="25" t="s">
        <v>108</v>
      </c>
      <c r="F545" s="25" t="s">
        <v>81</v>
      </c>
      <c r="G545" s="25" t="str">
        <f>VLOOKUP(Repository_table[[#This Row],[Country of Destination]],$T$11:$U$45,2,)</f>
        <v>East Asia and Pacific</v>
      </c>
      <c r="H545" s="25" t="s">
        <v>214</v>
      </c>
      <c r="I545" s="25" t="s">
        <v>263</v>
      </c>
      <c r="J545" s="28">
        <v>2956982</v>
      </c>
      <c r="K545" s="39">
        <v>7.82</v>
      </c>
      <c r="L545" s="146" t="s">
        <v>106</v>
      </c>
      <c r="N545" s="119"/>
    </row>
    <row r="546" spans="1:14" s="17" customFormat="1" ht="15.75" customHeight="1" x14ac:dyDescent="0.2">
      <c r="A546" s="145">
        <v>43408</v>
      </c>
      <c r="B546" s="27" t="s">
        <v>61</v>
      </c>
      <c r="C546" s="27" t="s">
        <v>61</v>
      </c>
      <c r="D546" s="25" t="s">
        <v>251</v>
      </c>
      <c r="E546" s="25" t="s">
        <v>108</v>
      </c>
      <c r="F546" s="25" t="s">
        <v>157</v>
      </c>
      <c r="G546" s="25" t="str">
        <f>VLOOKUP(Repository_table[[#This Row],[Country of Destination]],$T$11:$U$45,2,)</f>
        <v>Middle East and North Africa</v>
      </c>
      <c r="H546" s="25" t="s">
        <v>277</v>
      </c>
      <c r="I546" s="25" t="s">
        <v>270</v>
      </c>
      <c r="J546" s="28">
        <v>3689957</v>
      </c>
      <c r="K546" s="39">
        <v>3.66</v>
      </c>
      <c r="L546" s="146"/>
      <c r="N546" s="119"/>
    </row>
    <row r="547" spans="1:14" s="17" customFormat="1" ht="15.75" customHeight="1" x14ac:dyDescent="0.2">
      <c r="A547" s="145">
        <v>43409</v>
      </c>
      <c r="B547" s="27" t="s">
        <v>61</v>
      </c>
      <c r="C547" s="27" t="s">
        <v>61</v>
      </c>
      <c r="D547" s="25" t="s">
        <v>252</v>
      </c>
      <c r="E547" s="25" t="s">
        <v>108</v>
      </c>
      <c r="F547" s="25" t="s">
        <v>81</v>
      </c>
      <c r="G547" s="25" t="str">
        <f>VLOOKUP(Repository_table[[#This Row],[Country of Destination]],$T$11:$U$45,2,)</f>
        <v>East Asia and Pacific</v>
      </c>
      <c r="H547" s="25" t="s">
        <v>111</v>
      </c>
      <c r="I547" s="25" t="s">
        <v>270</v>
      </c>
      <c r="J547" s="28">
        <v>3705566</v>
      </c>
      <c r="K547" s="39">
        <v>6.66</v>
      </c>
      <c r="L547" s="146" t="s">
        <v>106</v>
      </c>
      <c r="N547" s="119"/>
    </row>
    <row r="548" spans="1:14" s="17" customFormat="1" ht="15.75" customHeight="1" x14ac:dyDescent="0.2">
      <c r="A548" s="145">
        <v>43411</v>
      </c>
      <c r="B548" s="27" t="s">
        <v>61</v>
      </c>
      <c r="C548" s="27" t="s">
        <v>61</v>
      </c>
      <c r="D548" s="25" t="s">
        <v>251</v>
      </c>
      <c r="E548" s="25" t="s">
        <v>108</v>
      </c>
      <c r="F548" s="25" t="s">
        <v>76</v>
      </c>
      <c r="G548" s="25" t="str">
        <f>VLOOKUP(Repository_table[[#This Row],[Country of Destination]],$T$11:$U$45,2,)</f>
        <v>Latin America and the Caribbean</v>
      </c>
      <c r="H548" s="25" t="s">
        <v>243</v>
      </c>
      <c r="I548" s="25" t="s">
        <v>270</v>
      </c>
      <c r="J548" s="28">
        <v>3391326</v>
      </c>
      <c r="K548" s="39">
        <v>6.66</v>
      </c>
      <c r="L548" s="146" t="s">
        <v>106</v>
      </c>
      <c r="N548" s="119"/>
    </row>
    <row r="549" spans="1:14" s="17" customFormat="1" ht="15.75" customHeight="1" x14ac:dyDescent="0.2">
      <c r="A549" s="145">
        <v>43412</v>
      </c>
      <c r="B549" s="27" t="s">
        <v>61</v>
      </c>
      <c r="C549" s="27" t="s">
        <v>61</v>
      </c>
      <c r="D549" s="25" t="s">
        <v>251</v>
      </c>
      <c r="E549" s="25" t="s">
        <v>108</v>
      </c>
      <c r="F549" s="25" t="s">
        <v>113</v>
      </c>
      <c r="G549" s="25" t="str">
        <f>VLOOKUP(Repository_table[[#This Row],[Country of Destination]],$T$11:$U$45,2,)</f>
        <v>East Asia and Pacific</v>
      </c>
      <c r="H549" s="25" t="s">
        <v>159</v>
      </c>
      <c r="I549" s="25" t="s">
        <v>270</v>
      </c>
      <c r="J549" s="28">
        <v>3688015</v>
      </c>
      <c r="K549" s="39">
        <v>3.66</v>
      </c>
      <c r="L549" s="146"/>
      <c r="N549" s="119"/>
    </row>
    <row r="550" spans="1:14" s="17" customFormat="1" ht="15.75" customHeight="1" x14ac:dyDescent="0.2">
      <c r="A550" s="145">
        <v>43413</v>
      </c>
      <c r="B550" s="27" t="s">
        <v>193</v>
      </c>
      <c r="C550" s="27" t="s">
        <v>211</v>
      </c>
      <c r="D550" s="25" t="s">
        <v>262</v>
      </c>
      <c r="E550" s="25" t="s">
        <v>108</v>
      </c>
      <c r="F550" s="25" t="s">
        <v>286</v>
      </c>
      <c r="G550" s="25" t="str">
        <f>VLOOKUP(Repository_table[[#This Row],[Country of Destination]],$T$11:$U$45,2,)</f>
        <v>Europe and Central Asia</v>
      </c>
      <c r="H550" s="25" t="s">
        <v>287</v>
      </c>
      <c r="I550" s="25" t="s">
        <v>263</v>
      </c>
      <c r="J550" s="28">
        <v>3230601</v>
      </c>
      <c r="K550" s="39">
        <v>6.85</v>
      </c>
      <c r="L550" s="146" t="s">
        <v>106</v>
      </c>
      <c r="N550" s="119"/>
    </row>
    <row r="551" spans="1:14" s="17" customFormat="1" ht="15.75" customHeight="1" x14ac:dyDescent="0.2">
      <c r="A551" s="145">
        <v>43414</v>
      </c>
      <c r="B551" s="27" t="s">
        <v>61</v>
      </c>
      <c r="C551" s="27" t="s">
        <v>61</v>
      </c>
      <c r="D551" s="25" t="s">
        <v>252</v>
      </c>
      <c r="E551" s="25" t="s">
        <v>108</v>
      </c>
      <c r="F551" s="25" t="s">
        <v>81</v>
      </c>
      <c r="G551" s="25" t="str">
        <f>VLOOKUP(Repository_table[[#This Row],[Country of Destination]],$T$11:$U$45,2,)</f>
        <v>East Asia and Pacific</v>
      </c>
      <c r="H551" s="25" t="s">
        <v>202</v>
      </c>
      <c r="I551" s="25" t="s">
        <v>270</v>
      </c>
      <c r="J551" s="28">
        <v>3690626</v>
      </c>
      <c r="K551" s="39">
        <v>3.66</v>
      </c>
      <c r="L551" s="146"/>
      <c r="N551" s="119"/>
    </row>
    <row r="552" spans="1:14" s="17" customFormat="1" ht="15.75" customHeight="1" x14ac:dyDescent="0.2">
      <c r="A552" s="145">
        <v>43414</v>
      </c>
      <c r="B552" s="27" t="s">
        <v>61</v>
      </c>
      <c r="C552" s="27" t="s">
        <v>61</v>
      </c>
      <c r="D552" s="25" t="s">
        <v>265</v>
      </c>
      <c r="E552" s="25" t="s">
        <v>194</v>
      </c>
      <c r="F552" s="25" t="s">
        <v>204</v>
      </c>
      <c r="G552" s="25" t="str">
        <f>VLOOKUP(Repository_table[[#This Row],[Country of Destination]],$T$11:$U$45,2,)</f>
        <v>Europe and Central Asia</v>
      </c>
      <c r="H552" s="25" t="s">
        <v>239</v>
      </c>
      <c r="I552" s="25" t="s">
        <v>270</v>
      </c>
      <c r="J552" s="28">
        <v>2949064</v>
      </c>
      <c r="K552" s="39">
        <v>6.57</v>
      </c>
      <c r="L552" s="146" t="s">
        <v>196</v>
      </c>
      <c r="N552" s="119"/>
    </row>
    <row r="553" spans="1:14" s="17" customFormat="1" ht="15.75" customHeight="1" x14ac:dyDescent="0.2">
      <c r="A553" s="145">
        <v>43415</v>
      </c>
      <c r="B553" s="27" t="s">
        <v>61</v>
      </c>
      <c r="C553" s="27" t="s">
        <v>61</v>
      </c>
      <c r="D553" s="25" t="s">
        <v>252</v>
      </c>
      <c r="E553" s="25" t="s">
        <v>108</v>
      </c>
      <c r="F553" s="25" t="s">
        <v>81</v>
      </c>
      <c r="G553" s="25" t="str">
        <f>VLOOKUP(Repository_table[[#This Row],[Country of Destination]],$T$11:$U$45,2,)</f>
        <v>East Asia and Pacific</v>
      </c>
      <c r="H553" s="25" t="s">
        <v>117</v>
      </c>
      <c r="I553" s="25" t="s">
        <v>270</v>
      </c>
      <c r="J553" s="28">
        <v>3706906</v>
      </c>
      <c r="K553" s="39">
        <v>3.66</v>
      </c>
      <c r="L553" s="146"/>
      <c r="N553" s="119"/>
    </row>
    <row r="554" spans="1:14" s="17" customFormat="1" ht="15.75" customHeight="1" x14ac:dyDescent="0.2">
      <c r="A554" s="145">
        <v>43418</v>
      </c>
      <c r="B554" s="27" t="s">
        <v>193</v>
      </c>
      <c r="C554" s="27" t="s">
        <v>212</v>
      </c>
      <c r="D554" s="25" t="s">
        <v>262</v>
      </c>
      <c r="E554" s="25" t="s">
        <v>108</v>
      </c>
      <c r="F554" s="25" t="s">
        <v>81</v>
      </c>
      <c r="G554" s="25" t="str">
        <f>VLOOKUP(Repository_table[[#This Row],[Country of Destination]],$T$11:$U$45,2,)</f>
        <v>East Asia and Pacific</v>
      </c>
      <c r="H554" s="25" t="s">
        <v>226</v>
      </c>
      <c r="I554" s="25" t="s">
        <v>263</v>
      </c>
      <c r="J554" s="28">
        <v>3362906</v>
      </c>
      <c r="K554" s="39">
        <v>7.67</v>
      </c>
      <c r="L554" s="146" t="s">
        <v>106</v>
      </c>
      <c r="N554" s="119"/>
    </row>
    <row r="555" spans="1:14" s="17" customFormat="1" ht="15.75" customHeight="1" x14ac:dyDescent="0.2">
      <c r="A555" s="145">
        <v>43418</v>
      </c>
      <c r="B555" s="27" t="s">
        <v>61</v>
      </c>
      <c r="C555" s="27" t="s">
        <v>61</v>
      </c>
      <c r="D555" s="25" t="s">
        <v>252</v>
      </c>
      <c r="E555" s="25" t="s">
        <v>108</v>
      </c>
      <c r="F555" s="25" t="s">
        <v>197</v>
      </c>
      <c r="G555" s="25" t="str">
        <f>VLOOKUP(Repository_table[[#This Row],[Country of Destination]],$T$11:$U$45,2,)</f>
        <v>Europe and Central Asia</v>
      </c>
      <c r="H555" s="25" t="s">
        <v>282</v>
      </c>
      <c r="I555" s="25" t="s">
        <v>270</v>
      </c>
      <c r="J555" s="28">
        <v>3226582</v>
      </c>
      <c r="K555" s="39">
        <v>6.66</v>
      </c>
      <c r="L555" s="146" t="s">
        <v>106</v>
      </c>
      <c r="N555" s="119"/>
    </row>
    <row r="556" spans="1:14" s="17" customFormat="1" ht="15.75" customHeight="1" x14ac:dyDescent="0.2">
      <c r="A556" s="145">
        <v>43418</v>
      </c>
      <c r="B556" s="27" t="s">
        <v>61</v>
      </c>
      <c r="C556" s="27" t="s">
        <v>61</v>
      </c>
      <c r="D556" s="25" t="s">
        <v>251</v>
      </c>
      <c r="E556" s="25" t="s">
        <v>108</v>
      </c>
      <c r="F556" s="25" t="s">
        <v>113</v>
      </c>
      <c r="G556" s="25" t="str">
        <f>VLOOKUP(Repository_table[[#This Row],[Country of Destination]],$T$11:$U$45,2,)</f>
        <v>East Asia and Pacific</v>
      </c>
      <c r="H556" s="25" t="s">
        <v>158</v>
      </c>
      <c r="I556" s="25" t="s">
        <v>270</v>
      </c>
      <c r="J556" s="28">
        <v>3689354</v>
      </c>
      <c r="K556" s="39">
        <v>3.66</v>
      </c>
      <c r="L556" s="146"/>
      <c r="N556" s="119"/>
    </row>
    <row r="557" spans="1:14" s="17" customFormat="1" ht="15.75" customHeight="1" x14ac:dyDescent="0.2">
      <c r="A557" s="145">
        <v>43419</v>
      </c>
      <c r="B557" s="27" t="s">
        <v>61</v>
      </c>
      <c r="C557" s="27" t="s">
        <v>61</v>
      </c>
      <c r="D557" s="25" t="s">
        <v>251</v>
      </c>
      <c r="E557" s="25" t="s">
        <v>108</v>
      </c>
      <c r="F557" s="25" t="s">
        <v>76</v>
      </c>
      <c r="G557" s="25" t="str">
        <f>VLOOKUP(Repository_table[[#This Row],[Country of Destination]],$T$11:$U$45,2,)</f>
        <v>Latin America and the Caribbean</v>
      </c>
      <c r="H557" s="25" t="s">
        <v>284</v>
      </c>
      <c r="I557" s="25" t="s">
        <v>270</v>
      </c>
      <c r="J557" s="28">
        <v>3402669</v>
      </c>
      <c r="K557" s="39">
        <v>6.66</v>
      </c>
      <c r="L557" s="146" t="s">
        <v>106</v>
      </c>
      <c r="N557" s="119"/>
    </row>
    <row r="558" spans="1:14" s="17" customFormat="1" ht="15.75" customHeight="1" x14ac:dyDescent="0.2">
      <c r="A558" s="145">
        <v>43420</v>
      </c>
      <c r="B558" s="27" t="s">
        <v>61</v>
      </c>
      <c r="C558" s="27" t="s">
        <v>61</v>
      </c>
      <c r="D558" s="25" t="s">
        <v>251</v>
      </c>
      <c r="E558" s="25" t="s">
        <v>108</v>
      </c>
      <c r="F558" s="25" t="s">
        <v>113</v>
      </c>
      <c r="G558" s="25" t="str">
        <f>VLOOKUP(Repository_table[[#This Row],[Country of Destination]],$T$11:$U$45,2,)</f>
        <v>East Asia and Pacific</v>
      </c>
      <c r="H558" s="25" t="s">
        <v>255</v>
      </c>
      <c r="I558" s="25" t="s">
        <v>270</v>
      </c>
      <c r="J558" s="28">
        <v>3690404</v>
      </c>
      <c r="K558" s="39">
        <v>3.66</v>
      </c>
      <c r="L558" s="146"/>
      <c r="N558" s="119"/>
    </row>
    <row r="559" spans="1:14" s="17" customFormat="1" ht="15.75" customHeight="1" x14ac:dyDescent="0.2">
      <c r="A559" s="145">
        <v>43421</v>
      </c>
      <c r="B559" s="27" t="s">
        <v>61</v>
      </c>
      <c r="C559" s="27" t="s">
        <v>61</v>
      </c>
      <c r="D559" s="25" t="s">
        <v>265</v>
      </c>
      <c r="E559" s="25" t="s">
        <v>194</v>
      </c>
      <c r="F559" s="25" t="s">
        <v>124</v>
      </c>
      <c r="G559" s="25" t="str">
        <f>VLOOKUP(Repository_table[[#This Row],[Country of Destination]],$T$11:$U$45,2,)</f>
        <v>Europe and Central Asia</v>
      </c>
      <c r="H559" s="25" t="s">
        <v>281</v>
      </c>
      <c r="I559" s="25" t="s">
        <v>270</v>
      </c>
      <c r="J559" s="28">
        <v>3827174</v>
      </c>
      <c r="K559" s="39">
        <v>6.07</v>
      </c>
      <c r="L559" s="146" t="s">
        <v>196</v>
      </c>
      <c r="N559" s="119"/>
    </row>
    <row r="560" spans="1:14" s="17" customFormat="1" ht="15.75" customHeight="1" x14ac:dyDescent="0.2">
      <c r="A560" s="145">
        <v>43422</v>
      </c>
      <c r="B560" s="27" t="s">
        <v>61</v>
      </c>
      <c r="C560" s="27" t="s">
        <v>61</v>
      </c>
      <c r="D560" s="25" t="s">
        <v>252</v>
      </c>
      <c r="E560" s="25" t="s">
        <v>108</v>
      </c>
      <c r="F560" s="25" t="s">
        <v>124</v>
      </c>
      <c r="G560" s="25" t="str">
        <f>VLOOKUP(Repository_table[[#This Row],[Country of Destination]],$T$11:$U$45,2,)</f>
        <v>Europe and Central Asia</v>
      </c>
      <c r="H560" s="25" t="s">
        <v>259</v>
      </c>
      <c r="I560" s="25" t="s">
        <v>270</v>
      </c>
      <c r="J560" s="28">
        <v>3675903</v>
      </c>
      <c r="K560" s="39">
        <v>3.66</v>
      </c>
      <c r="L560" s="146"/>
      <c r="N560" s="119"/>
    </row>
    <row r="561" spans="1:14" s="17" customFormat="1" ht="15.75" customHeight="1" x14ac:dyDescent="0.2">
      <c r="A561" s="145">
        <v>43423</v>
      </c>
      <c r="B561" s="27" t="s">
        <v>61</v>
      </c>
      <c r="C561" s="27" t="s">
        <v>61</v>
      </c>
      <c r="D561" s="25" t="s">
        <v>252</v>
      </c>
      <c r="E561" s="25" t="s">
        <v>108</v>
      </c>
      <c r="F561" s="25" t="s">
        <v>241</v>
      </c>
      <c r="G561" s="25" t="str">
        <f>VLOOKUP(Repository_table[[#This Row],[Country of Destination]],$T$11:$U$45,2,)</f>
        <v>Europe and Central Asia</v>
      </c>
      <c r="H561" s="25" t="s">
        <v>86</v>
      </c>
      <c r="I561" s="25" t="s">
        <v>270</v>
      </c>
      <c r="J561" s="28">
        <v>3529421</v>
      </c>
      <c r="K561" s="39">
        <v>3.66</v>
      </c>
      <c r="L561" s="146"/>
      <c r="N561" s="119"/>
    </row>
    <row r="562" spans="1:14" s="17" customFormat="1" ht="15.75" customHeight="1" x14ac:dyDescent="0.2">
      <c r="A562" s="145">
        <v>43424</v>
      </c>
      <c r="B562" s="27" t="s">
        <v>61</v>
      </c>
      <c r="C562" s="27" t="s">
        <v>61</v>
      </c>
      <c r="D562" s="25" t="s">
        <v>252</v>
      </c>
      <c r="E562" s="25" t="s">
        <v>108</v>
      </c>
      <c r="F562" s="25" t="s">
        <v>197</v>
      </c>
      <c r="G562" s="25" t="str">
        <f>VLOOKUP(Repository_table[[#This Row],[Country of Destination]],$T$11:$U$45,2,)</f>
        <v>Europe and Central Asia</v>
      </c>
      <c r="H562" s="25" t="s">
        <v>137</v>
      </c>
      <c r="I562" s="25" t="s">
        <v>270</v>
      </c>
      <c r="J562" s="28">
        <v>3384819</v>
      </c>
      <c r="K562" s="39">
        <v>6.66</v>
      </c>
      <c r="L562" s="146" t="s">
        <v>106</v>
      </c>
      <c r="N562" s="119"/>
    </row>
    <row r="563" spans="1:14" s="17" customFormat="1" ht="15.75" customHeight="1" x14ac:dyDescent="0.2">
      <c r="A563" s="145">
        <v>43425</v>
      </c>
      <c r="B563" s="27" t="s">
        <v>193</v>
      </c>
      <c r="C563" s="27" t="s">
        <v>211</v>
      </c>
      <c r="D563" s="25" t="s">
        <v>262</v>
      </c>
      <c r="E563" s="25" t="s">
        <v>108</v>
      </c>
      <c r="F563" s="25" t="s">
        <v>197</v>
      </c>
      <c r="G563" s="25" t="str">
        <f>VLOOKUP(Repository_table[[#This Row],[Country of Destination]],$T$11:$U$45,2,)</f>
        <v>Europe and Central Asia</v>
      </c>
      <c r="H563" s="25" t="s">
        <v>169</v>
      </c>
      <c r="I563" s="25" t="s">
        <v>263</v>
      </c>
      <c r="J563" s="28">
        <v>3379990</v>
      </c>
      <c r="K563" s="39">
        <v>6.94</v>
      </c>
      <c r="L563" s="146" t="s">
        <v>106</v>
      </c>
      <c r="N563" s="119"/>
    </row>
    <row r="564" spans="1:14" s="17" customFormat="1" ht="15.75" customHeight="1" x14ac:dyDescent="0.2">
      <c r="A564" s="145">
        <v>43425</v>
      </c>
      <c r="B564" s="27" t="s">
        <v>61</v>
      </c>
      <c r="C564" s="27" t="s">
        <v>61</v>
      </c>
      <c r="D564" s="25" t="s">
        <v>265</v>
      </c>
      <c r="E564" s="25" t="s">
        <v>194</v>
      </c>
      <c r="F564" s="25" t="s">
        <v>124</v>
      </c>
      <c r="G564" s="25" t="str">
        <f>VLOOKUP(Repository_table[[#This Row],[Country of Destination]],$T$11:$U$45,2,)</f>
        <v>Europe and Central Asia</v>
      </c>
      <c r="H564" s="25" t="s">
        <v>278</v>
      </c>
      <c r="I564" s="25" t="s">
        <v>270</v>
      </c>
      <c r="J564" s="28">
        <v>3452356</v>
      </c>
      <c r="K564" s="39">
        <v>5.91</v>
      </c>
      <c r="L564" s="146" t="s">
        <v>196</v>
      </c>
      <c r="N564" s="119"/>
    </row>
    <row r="565" spans="1:14" s="17" customFormat="1" ht="15.75" customHeight="1" x14ac:dyDescent="0.2">
      <c r="A565" s="145">
        <v>43426</v>
      </c>
      <c r="B565" s="27" t="s">
        <v>61</v>
      </c>
      <c r="C565" s="27" t="s">
        <v>61</v>
      </c>
      <c r="D565" s="25" t="s">
        <v>252</v>
      </c>
      <c r="E565" s="25" t="s">
        <v>108</v>
      </c>
      <c r="F565" s="25" t="s">
        <v>276</v>
      </c>
      <c r="G565" s="25" t="str">
        <f>VLOOKUP(Repository_table[[#This Row],[Country of Destination]],$T$11:$U$45,2,)</f>
        <v>Latin America and the Caribbean</v>
      </c>
      <c r="H565" s="25" t="s">
        <v>283</v>
      </c>
      <c r="I565" s="25" t="s">
        <v>270</v>
      </c>
      <c r="J565" s="28">
        <v>1303297</v>
      </c>
      <c r="K565" s="39">
        <v>6.66</v>
      </c>
      <c r="L565" s="146" t="s">
        <v>106</v>
      </c>
      <c r="N565" s="119"/>
    </row>
    <row r="566" spans="1:14" s="17" customFormat="1" ht="15.75" customHeight="1" x14ac:dyDescent="0.2">
      <c r="A566" s="145">
        <v>43427</v>
      </c>
      <c r="B566" s="27" t="s">
        <v>61</v>
      </c>
      <c r="C566" s="27" t="s">
        <v>61</v>
      </c>
      <c r="D566" s="25" t="s">
        <v>252</v>
      </c>
      <c r="E566" s="25" t="s">
        <v>108</v>
      </c>
      <c r="F566" s="25" t="s">
        <v>72</v>
      </c>
      <c r="G566" s="25" t="str">
        <f>VLOOKUP(Repository_table[[#This Row],[Country of Destination]],$T$11:$U$45,2,)</f>
        <v>East Asia and Pacific</v>
      </c>
      <c r="H566" s="25" t="s">
        <v>275</v>
      </c>
      <c r="I566" s="25" t="s">
        <v>270</v>
      </c>
      <c r="J566" s="28">
        <v>3451168</v>
      </c>
      <c r="K566" s="39">
        <v>6.66</v>
      </c>
      <c r="L566" s="146" t="s">
        <v>106</v>
      </c>
      <c r="N566" s="119"/>
    </row>
    <row r="567" spans="1:14" s="17" customFormat="1" ht="15.75" customHeight="1" x14ac:dyDescent="0.2">
      <c r="A567" s="145">
        <v>43428</v>
      </c>
      <c r="B567" s="27" t="s">
        <v>193</v>
      </c>
      <c r="C567" s="27" t="s">
        <v>212</v>
      </c>
      <c r="D567" s="25" t="s">
        <v>262</v>
      </c>
      <c r="E567" s="25" t="s">
        <v>108</v>
      </c>
      <c r="F567" s="25" t="s">
        <v>81</v>
      </c>
      <c r="G567" s="25" t="str">
        <f>VLOOKUP(Repository_table[[#This Row],[Country of Destination]],$T$11:$U$45,2,)</f>
        <v>East Asia and Pacific</v>
      </c>
      <c r="H567" s="25" t="s">
        <v>245</v>
      </c>
      <c r="I567" s="25" t="s">
        <v>263</v>
      </c>
      <c r="J567" s="28">
        <v>3236224</v>
      </c>
      <c r="K567" s="39">
        <v>7.82</v>
      </c>
      <c r="L567" s="146" t="s">
        <v>106</v>
      </c>
      <c r="N567" s="119"/>
    </row>
    <row r="568" spans="1:14" s="17" customFormat="1" ht="15.75" customHeight="1" x14ac:dyDescent="0.2">
      <c r="A568" s="145">
        <v>43428</v>
      </c>
      <c r="B568" s="27" t="s">
        <v>61</v>
      </c>
      <c r="C568" s="27" t="s">
        <v>61</v>
      </c>
      <c r="D568" s="25" t="s">
        <v>252</v>
      </c>
      <c r="E568" s="25" t="s">
        <v>108</v>
      </c>
      <c r="F568" s="25" t="s">
        <v>124</v>
      </c>
      <c r="G568" s="25" t="str">
        <f>VLOOKUP(Repository_table[[#This Row],[Country of Destination]],$T$11:$U$45,2,)</f>
        <v>Europe and Central Asia</v>
      </c>
      <c r="H568" s="25" t="s">
        <v>274</v>
      </c>
      <c r="I568" s="25" t="s">
        <v>270</v>
      </c>
      <c r="J568" s="28">
        <v>3204761</v>
      </c>
      <c r="K568" s="39">
        <v>6.66</v>
      </c>
      <c r="L568" s="146" t="s">
        <v>106</v>
      </c>
      <c r="N568" s="119"/>
    </row>
    <row r="569" spans="1:14" s="17" customFormat="1" ht="15.75" customHeight="1" x14ac:dyDescent="0.2">
      <c r="A569" s="145">
        <v>43429</v>
      </c>
      <c r="B569" s="27" t="s">
        <v>61</v>
      </c>
      <c r="C569" s="27" t="s">
        <v>61</v>
      </c>
      <c r="D569" s="25" t="s">
        <v>265</v>
      </c>
      <c r="E569" s="25" t="s">
        <v>194</v>
      </c>
      <c r="F569" s="25" t="s">
        <v>81</v>
      </c>
      <c r="G569" s="25" t="str">
        <f>VLOOKUP(Repository_table[[#This Row],[Country of Destination]],$T$11:$U$45,2,)</f>
        <v>East Asia and Pacific</v>
      </c>
      <c r="H569" s="25" t="s">
        <v>279</v>
      </c>
      <c r="I569" s="25" t="s">
        <v>270</v>
      </c>
      <c r="J569" s="28">
        <v>3176064</v>
      </c>
      <c r="K569" s="39">
        <v>6.1</v>
      </c>
      <c r="L569" s="146" t="s">
        <v>196</v>
      </c>
      <c r="N569" s="119"/>
    </row>
    <row r="570" spans="1:14" s="17" customFormat="1" ht="15.75" customHeight="1" x14ac:dyDescent="0.2">
      <c r="A570" s="145">
        <v>43430</v>
      </c>
      <c r="B570" s="27" t="s">
        <v>61</v>
      </c>
      <c r="C570" s="27" t="s">
        <v>61</v>
      </c>
      <c r="D570" s="25" t="s">
        <v>252</v>
      </c>
      <c r="E570" s="25" t="s">
        <v>108</v>
      </c>
      <c r="F570" s="25" t="s">
        <v>124</v>
      </c>
      <c r="G570" s="25" t="str">
        <f>VLOOKUP(Repository_table[[#This Row],[Country of Destination]],$T$11:$U$45,2,)</f>
        <v>Europe and Central Asia</v>
      </c>
      <c r="H570" s="25" t="s">
        <v>280</v>
      </c>
      <c r="I570" s="25" t="s">
        <v>270</v>
      </c>
      <c r="J570" s="28">
        <v>3404637</v>
      </c>
      <c r="K570" s="39">
        <v>3.66</v>
      </c>
      <c r="L570" s="146"/>
      <c r="N570" s="119"/>
    </row>
    <row r="571" spans="1:14" s="17" customFormat="1" ht="15.75" customHeight="1" x14ac:dyDescent="0.2">
      <c r="A571" s="145">
        <v>43432</v>
      </c>
      <c r="B571" s="27" t="s">
        <v>61</v>
      </c>
      <c r="C571" s="27" t="s">
        <v>61</v>
      </c>
      <c r="D571" s="25" t="s">
        <v>251</v>
      </c>
      <c r="E571" s="25" t="s">
        <v>108</v>
      </c>
      <c r="F571" s="25" t="s">
        <v>157</v>
      </c>
      <c r="G571" s="25" t="str">
        <f>VLOOKUP(Repository_table[[#This Row],[Country of Destination]],$T$11:$U$45,2,)</f>
        <v>Middle East and North Africa</v>
      </c>
      <c r="H571" s="25" t="s">
        <v>256</v>
      </c>
      <c r="I571" s="25" t="s">
        <v>270</v>
      </c>
      <c r="J571" s="28">
        <v>3700413</v>
      </c>
      <c r="K571" s="39">
        <v>3.66</v>
      </c>
      <c r="L571" s="146"/>
      <c r="N571" s="119"/>
    </row>
    <row r="572" spans="1:14" s="17" customFormat="1" ht="15.75" customHeight="1" x14ac:dyDescent="0.2">
      <c r="A572" s="145">
        <v>43432</v>
      </c>
      <c r="B572" s="27" t="s">
        <v>61</v>
      </c>
      <c r="C572" s="27" t="s">
        <v>61</v>
      </c>
      <c r="D572" s="25" t="s">
        <v>251</v>
      </c>
      <c r="E572" s="25" t="s">
        <v>108</v>
      </c>
      <c r="F572" s="25" t="s">
        <v>113</v>
      </c>
      <c r="G572" s="25" t="str">
        <f>VLOOKUP(Repository_table[[#This Row],[Country of Destination]],$T$11:$U$45,2,)</f>
        <v>East Asia and Pacific</v>
      </c>
      <c r="H572" s="25" t="s">
        <v>285</v>
      </c>
      <c r="I572" s="25" t="s">
        <v>270</v>
      </c>
      <c r="J572" s="28">
        <v>3488599</v>
      </c>
      <c r="K572" s="39">
        <v>3.66</v>
      </c>
      <c r="L572" s="146"/>
      <c r="N572" s="119"/>
    </row>
    <row r="573" spans="1:14" s="17" customFormat="1" ht="15.75" customHeight="1" x14ac:dyDescent="0.2">
      <c r="A573" s="145">
        <v>43434</v>
      </c>
      <c r="B573" s="27" t="s">
        <v>193</v>
      </c>
      <c r="C573" s="27" t="s">
        <v>211</v>
      </c>
      <c r="D573" s="25" t="s">
        <v>262</v>
      </c>
      <c r="E573" s="25" t="s">
        <v>108</v>
      </c>
      <c r="F573" s="25" t="s">
        <v>124</v>
      </c>
      <c r="G573" s="25" t="str">
        <f>VLOOKUP(Repository_table[[#This Row],[Country of Destination]],$T$11:$U$45,2,)</f>
        <v>Europe and Central Asia</v>
      </c>
      <c r="H573" s="25" t="s">
        <v>288</v>
      </c>
      <c r="I573" s="25" t="s">
        <v>263</v>
      </c>
      <c r="J573" s="28">
        <v>3129912</v>
      </c>
      <c r="K573" s="39">
        <v>6.94</v>
      </c>
      <c r="L573" s="146" t="s">
        <v>106</v>
      </c>
      <c r="N573" s="119"/>
    </row>
    <row r="574" spans="1:14" s="17" customFormat="1" ht="15.75" customHeight="1" x14ac:dyDescent="0.2">
      <c r="A574" s="145">
        <v>43434</v>
      </c>
      <c r="B574" s="27" t="s">
        <v>61</v>
      </c>
      <c r="C574" s="27" t="s">
        <v>61</v>
      </c>
      <c r="D574" s="25" t="s">
        <v>252</v>
      </c>
      <c r="E574" s="25" t="s">
        <v>108</v>
      </c>
      <c r="F574" s="25" t="s">
        <v>109</v>
      </c>
      <c r="G574" s="25" t="str">
        <f>VLOOKUP(Repository_table[[#This Row],[Country of Destination]],$T$11:$U$45,2,)</f>
        <v>Europe and Central Asia</v>
      </c>
      <c r="H574" s="25" t="s">
        <v>175</v>
      </c>
      <c r="I574" s="25" t="s">
        <v>270</v>
      </c>
      <c r="J574" s="28">
        <v>2956249</v>
      </c>
      <c r="K574" s="39">
        <v>6.66</v>
      </c>
      <c r="L574" s="146" t="s">
        <v>106</v>
      </c>
      <c r="N574" s="119"/>
    </row>
    <row r="575" spans="1:14" s="17" customFormat="1" ht="15.75" customHeight="1" x14ac:dyDescent="0.2">
      <c r="A575" s="145">
        <v>43435</v>
      </c>
      <c r="B575" s="27" t="s">
        <v>61</v>
      </c>
      <c r="C575" s="27" t="s">
        <v>61</v>
      </c>
      <c r="D575" s="25" t="s">
        <v>252</v>
      </c>
      <c r="E575" s="25" t="s">
        <v>108</v>
      </c>
      <c r="F575" s="25" t="s">
        <v>253</v>
      </c>
      <c r="G575" s="25" t="str">
        <f>VLOOKUP(Repository_table[[#This Row],[Country of Destination]],$T$11:$U$45,2,)</f>
        <v>Europe and Central Asia</v>
      </c>
      <c r="H575" s="25" t="s">
        <v>258</v>
      </c>
      <c r="I575" s="25" t="s">
        <v>270</v>
      </c>
      <c r="J575" s="28">
        <v>3205816</v>
      </c>
      <c r="K575" s="39">
        <v>6.66</v>
      </c>
      <c r="L575" s="146" t="s">
        <v>106</v>
      </c>
      <c r="N575" s="119"/>
    </row>
    <row r="576" spans="1:14" s="17" customFormat="1" ht="15.75" customHeight="1" x14ac:dyDescent="0.2">
      <c r="A576" s="145">
        <v>43435</v>
      </c>
      <c r="B576" s="27" t="s">
        <v>61</v>
      </c>
      <c r="C576" s="27" t="s">
        <v>61</v>
      </c>
      <c r="D576" s="25" t="s">
        <v>251</v>
      </c>
      <c r="E576" s="25" t="s">
        <v>108</v>
      </c>
      <c r="F576" s="25" t="s">
        <v>76</v>
      </c>
      <c r="G576" s="25" t="str">
        <f>VLOOKUP(Repository_table[[#This Row],[Country of Destination]],$T$11:$U$45,2,)</f>
        <v>Latin America and the Caribbean</v>
      </c>
      <c r="H576" s="25" t="s">
        <v>243</v>
      </c>
      <c r="I576" s="25" t="s">
        <v>270</v>
      </c>
      <c r="J576" s="28">
        <v>3410692</v>
      </c>
      <c r="K576" s="39">
        <v>3.66</v>
      </c>
      <c r="L576" s="146"/>
      <c r="N576" s="119"/>
    </row>
    <row r="577" spans="1:14" s="17" customFormat="1" ht="15.75" customHeight="1" x14ac:dyDescent="0.2">
      <c r="A577" s="145">
        <v>43437</v>
      </c>
      <c r="B577" s="27" t="s">
        <v>193</v>
      </c>
      <c r="C577" s="27" t="s">
        <v>212</v>
      </c>
      <c r="D577" s="25" t="s">
        <v>262</v>
      </c>
      <c r="E577" s="25" t="s">
        <v>108</v>
      </c>
      <c r="F577" s="25" t="s">
        <v>81</v>
      </c>
      <c r="G577" s="25" t="str">
        <f>VLOOKUP(Repository_table[[#This Row],[Country of Destination]],$T$11:$U$45,2,)</f>
        <v>East Asia and Pacific</v>
      </c>
      <c r="H577" s="25" t="s">
        <v>118</v>
      </c>
      <c r="I577" s="25" t="s">
        <v>263</v>
      </c>
      <c r="J577" s="28">
        <v>3420025</v>
      </c>
      <c r="K577" s="39">
        <v>9.07</v>
      </c>
      <c r="L577" s="146" t="s">
        <v>106</v>
      </c>
      <c r="N577" s="119"/>
    </row>
    <row r="578" spans="1:14" s="17" customFormat="1" ht="15.75" customHeight="1" x14ac:dyDescent="0.2">
      <c r="A578" s="145">
        <v>43437</v>
      </c>
      <c r="B578" s="27" t="s">
        <v>61</v>
      </c>
      <c r="C578" s="27" t="s">
        <v>61</v>
      </c>
      <c r="D578" s="25" t="s">
        <v>291</v>
      </c>
      <c r="E578" s="25" t="s">
        <v>108</v>
      </c>
      <c r="F578" s="25" t="s">
        <v>124</v>
      </c>
      <c r="G578" s="25" t="str">
        <f>VLOOKUP(Repository_table[[#This Row],[Country of Destination]],$T$11:$U$45,2,)</f>
        <v>Europe and Central Asia</v>
      </c>
      <c r="H578" s="25" t="s">
        <v>188</v>
      </c>
      <c r="I578" s="25" t="s">
        <v>270</v>
      </c>
      <c r="J578" s="28">
        <v>3699285</v>
      </c>
      <c r="K578" s="39">
        <v>5.42</v>
      </c>
      <c r="L578" s="146"/>
      <c r="N578" s="119"/>
    </row>
    <row r="579" spans="1:14" s="17" customFormat="1" ht="15.75" customHeight="1" x14ac:dyDescent="0.2">
      <c r="A579" s="145">
        <v>43438</v>
      </c>
      <c r="B579" s="27" t="s">
        <v>61</v>
      </c>
      <c r="C579" s="27" t="s">
        <v>61</v>
      </c>
      <c r="D579" s="25" t="s">
        <v>292</v>
      </c>
      <c r="E579" s="25" t="s">
        <v>108</v>
      </c>
      <c r="F579" s="25" t="s">
        <v>112</v>
      </c>
      <c r="G579" s="25" t="str">
        <f>VLOOKUP(Repository_table[[#This Row],[Country of Destination]],$T$11:$U$45,2,)</f>
        <v>Latin America and the Caribbean</v>
      </c>
      <c r="H579" s="25" t="s">
        <v>237</v>
      </c>
      <c r="I579" s="25" t="s">
        <v>270</v>
      </c>
      <c r="J579" s="28">
        <v>3276236</v>
      </c>
      <c r="K579" s="39">
        <v>5.42</v>
      </c>
      <c r="L579" s="146"/>
      <c r="N579" s="119"/>
    </row>
    <row r="580" spans="1:14" s="17" customFormat="1" ht="15.75" customHeight="1" x14ac:dyDescent="0.2">
      <c r="A580" s="145">
        <v>43439</v>
      </c>
      <c r="B580" s="27" t="s">
        <v>61</v>
      </c>
      <c r="C580" s="27" t="s">
        <v>61</v>
      </c>
      <c r="D580" s="25" t="s">
        <v>292</v>
      </c>
      <c r="E580" s="25" t="s">
        <v>108</v>
      </c>
      <c r="F580" s="25" t="s">
        <v>113</v>
      </c>
      <c r="G580" s="25" t="str">
        <f>VLOOKUP(Repository_table[[#This Row],[Country of Destination]],$T$11:$U$45,2,)</f>
        <v>East Asia and Pacific</v>
      </c>
      <c r="H580" s="25" t="s">
        <v>206</v>
      </c>
      <c r="I580" s="25" t="s">
        <v>270</v>
      </c>
      <c r="J580" s="28">
        <v>3080423</v>
      </c>
      <c r="K580" s="39">
        <v>8.42</v>
      </c>
      <c r="L580" s="146" t="s">
        <v>106</v>
      </c>
      <c r="N580" s="119"/>
    </row>
    <row r="581" spans="1:14" s="17" customFormat="1" ht="15.75" customHeight="1" x14ac:dyDescent="0.2">
      <c r="A581" s="145">
        <v>43441</v>
      </c>
      <c r="B581" s="27" t="s">
        <v>61</v>
      </c>
      <c r="C581" s="27" t="s">
        <v>61</v>
      </c>
      <c r="D581" s="25" t="s">
        <v>291</v>
      </c>
      <c r="E581" s="25" t="s">
        <v>108</v>
      </c>
      <c r="F581" s="25" t="s">
        <v>68</v>
      </c>
      <c r="G581" s="25" t="str">
        <f>VLOOKUP(Repository_table[[#This Row],[Country of Destination]],$T$11:$U$45,2,)</f>
        <v>South Asia</v>
      </c>
      <c r="H581" s="25" t="s">
        <v>257</v>
      </c>
      <c r="I581" s="25" t="s">
        <v>270</v>
      </c>
      <c r="J581" s="28">
        <v>3718187</v>
      </c>
      <c r="K581" s="39">
        <v>5.42</v>
      </c>
      <c r="L581" s="146"/>
      <c r="N581" s="119"/>
    </row>
    <row r="582" spans="1:14" s="17" customFormat="1" ht="15.75" customHeight="1" x14ac:dyDescent="0.2">
      <c r="A582" s="145">
        <v>43442</v>
      </c>
      <c r="B582" s="27" t="s">
        <v>61</v>
      </c>
      <c r="C582" s="27" t="s">
        <v>61</v>
      </c>
      <c r="D582" s="25" t="s">
        <v>292</v>
      </c>
      <c r="E582" s="25" t="s">
        <v>108</v>
      </c>
      <c r="F582" s="25" t="s">
        <v>76</v>
      </c>
      <c r="G582" s="25" t="str">
        <f>VLOOKUP(Repository_table[[#This Row],[Country of Destination]],$T$11:$U$45,2,)</f>
        <v>Latin America and the Caribbean</v>
      </c>
      <c r="H582" s="25" t="s">
        <v>96</v>
      </c>
      <c r="I582" s="25" t="s">
        <v>270</v>
      </c>
      <c r="J582" s="28">
        <v>3708069</v>
      </c>
      <c r="K582" s="39">
        <v>5.42</v>
      </c>
      <c r="L582" s="146"/>
      <c r="N582" s="119"/>
    </row>
    <row r="583" spans="1:14" s="17" customFormat="1" ht="15.75" customHeight="1" x14ac:dyDescent="0.2">
      <c r="A583" s="145">
        <v>43443</v>
      </c>
      <c r="B583" s="27" t="s">
        <v>61</v>
      </c>
      <c r="C583" s="27" t="s">
        <v>61</v>
      </c>
      <c r="D583" s="25" t="s">
        <v>265</v>
      </c>
      <c r="E583" s="25" t="s">
        <v>194</v>
      </c>
      <c r="F583" s="25" t="s">
        <v>113</v>
      </c>
      <c r="G583" s="25" t="str">
        <f>VLOOKUP(Repository_table[[#This Row],[Country of Destination]],$T$11:$U$45,2,)</f>
        <v>East Asia and Pacific</v>
      </c>
      <c r="H583" s="25" t="s">
        <v>216</v>
      </c>
      <c r="I583" s="25" t="s">
        <v>270</v>
      </c>
      <c r="J583" s="28">
        <v>3441359</v>
      </c>
      <c r="K583" s="39">
        <v>6.62</v>
      </c>
      <c r="L583" s="146" t="s">
        <v>70</v>
      </c>
      <c r="N583" s="119"/>
    </row>
    <row r="584" spans="1:14" s="17" customFormat="1" ht="15.75" customHeight="1" x14ac:dyDescent="0.2">
      <c r="A584" s="145">
        <v>43444</v>
      </c>
      <c r="B584" s="27" t="s">
        <v>61</v>
      </c>
      <c r="C584" s="27" t="s">
        <v>61</v>
      </c>
      <c r="D584" s="25" t="s">
        <v>292</v>
      </c>
      <c r="E584" s="25" t="s">
        <v>108</v>
      </c>
      <c r="F584" s="25" t="s">
        <v>113</v>
      </c>
      <c r="G584" s="25" t="str">
        <f>VLOOKUP(Repository_table[[#This Row],[Country of Destination]],$T$11:$U$45,2,)</f>
        <v>East Asia and Pacific</v>
      </c>
      <c r="H584" s="25" t="s">
        <v>160</v>
      </c>
      <c r="I584" s="25" t="s">
        <v>270</v>
      </c>
      <c r="J584" s="28">
        <v>3673900</v>
      </c>
      <c r="K584" s="39">
        <v>5.42</v>
      </c>
      <c r="L584" s="146"/>
      <c r="N584" s="119"/>
    </row>
    <row r="585" spans="1:14" s="17" customFormat="1" ht="25.5" x14ac:dyDescent="0.2">
      <c r="A585" s="145">
        <v>43445</v>
      </c>
      <c r="B585" s="27" t="s">
        <v>302</v>
      </c>
      <c r="C585" s="27" t="s">
        <v>303</v>
      </c>
      <c r="D585" s="25" t="s">
        <v>301</v>
      </c>
      <c r="E585" s="25" t="s">
        <v>194</v>
      </c>
      <c r="F585" s="25" t="s">
        <v>304</v>
      </c>
      <c r="G585" s="25" t="str">
        <f>VLOOKUP(Repository_table[[#This Row],[Country of Destination]],$T$11:$U$45,2,)</f>
        <v>Europe and Central Asia</v>
      </c>
      <c r="H585" s="25" t="s">
        <v>80</v>
      </c>
      <c r="I585" s="25" t="s">
        <v>306</v>
      </c>
      <c r="J585" s="28">
        <v>3721510</v>
      </c>
      <c r="K585" s="39">
        <v>7.33</v>
      </c>
      <c r="L585" s="146" t="s">
        <v>196</v>
      </c>
      <c r="N585" s="119"/>
    </row>
    <row r="586" spans="1:14" s="17" customFormat="1" x14ac:dyDescent="0.2">
      <c r="A586" s="145">
        <v>43445</v>
      </c>
      <c r="B586" s="27" t="s">
        <v>193</v>
      </c>
      <c r="C586" s="27" t="s">
        <v>211</v>
      </c>
      <c r="D586" s="25" t="s">
        <v>262</v>
      </c>
      <c r="E586" s="25" t="s">
        <v>108</v>
      </c>
      <c r="F586" s="25" t="s">
        <v>68</v>
      </c>
      <c r="G586" s="25" t="str">
        <f>VLOOKUP(Repository_table[[#This Row],[Country of Destination]],$T$11:$U$45,2,)</f>
        <v>South Asia</v>
      </c>
      <c r="H586" s="25" t="s">
        <v>181</v>
      </c>
      <c r="I586" s="25" t="s">
        <v>263</v>
      </c>
      <c r="J586" s="28">
        <v>3438108</v>
      </c>
      <c r="K586" s="39">
        <v>7.45</v>
      </c>
      <c r="L586" s="146" t="s">
        <v>106</v>
      </c>
      <c r="N586" s="119"/>
    </row>
    <row r="587" spans="1:14" s="17" customFormat="1" ht="15.75" customHeight="1" x14ac:dyDescent="0.2">
      <c r="A587" s="145">
        <v>43446</v>
      </c>
      <c r="B587" s="27" t="s">
        <v>61</v>
      </c>
      <c r="C587" s="27" t="s">
        <v>61</v>
      </c>
      <c r="D587" s="25" t="s">
        <v>265</v>
      </c>
      <c r="E587" s="25" t="s">
        <v>194</v>
      </c>
      <c r="F587" s="25" t="s">
        <v>368</v>
      </c>
      <c r="G587" s="25" t="str">
        <f>VLOOKUP(Repository_table[[#This Row],[Country of Destination]],$T$11:$U$45,2,)</f>
        <v>East Asia and Pacific</v>
      </c>
      <c r="H587" s="25" t="s">
        <v>294</v>
      </c>
      <c r="I587" s="25" t="s">
        <v>270</v>
      </c>
      <c r="J587" s="28">
        <v>3423465</v>
      </c>
      <c r="K587" s="39">
        <v>7.21</v>
      </c>
      <c r="L587" s="146" t="s">
        <v>70</v>
      </c>
      <c r="N587" s="119"/>
    </row>
    <row r="588" spans="1:14" s="17" customFormat="1" ht="15.75" customHeight="1" x14ac:dyDescent="0.2">
      <c r="A588" s="145">
        <v>43447</v>
      </c>
      <c r="B588" s="27" t="s">
        <v>61</v>
      </c>
      <c r="C588" s="27" t="s">
        <v>61</v>
      </c>
      <c r="D588" s="25" t="s">
        <v>291</v>
      </c>
      <c r="E588" s="25" t="s">
        <v>108</v>
      </c>
      <c r="F588" s="25" t="s">
        <v>81</v>
      </c>
      <c r="G588" s="25" t="str">
        <f>VLOOKUP(Repository_table[[#This Row],[Country of Destination]],$T$11:$U$45,2,)</f>
        <v>East Asia and Pacific</v>
      </c>
      <c r="H588" s="25" t="s">
        <v>246</v>
      </c>
      <c r="I588" s="25" t="s">
        <v>270</v>
      </c>
      <c r="J588" s="28">
        <v>3685952</v>
      </c>
      <c r="K588" s="39">
        <v>5.42</v>
      </c>
      <c r="L588" s="146"/>
      <c r="N588" s="119"/>
    </row>
    <row r="589" spans="1:14" s="17" customFormat="1" ht="15.75" customHeight="1" x14ac:dyDescent="0.2">
      <c r="A589" s="145">
        <v>43449</v>
      </c>
      <c r="B589" s="27" t="s">
        <v>61</v>
      </c>
      <c r="C589" s="27" t="s">
        <v>61</v>
      </c>
      <c r="D589" s="25" t="s">
        <v>292</v>
      </c>
      <c r="E589" s="25" t="s">
        <v>108</v>
      </c>
      <c r="F589" s="25" t="s">
        <v>113</v>
      </c>
      <c r="G589" s="25" t="str">
        <f>VLOOKUP(Repository_table[[#This Row],[Country of Destination]],$T$11:$U$45,2,)</f>
        <v>East Asia and Pacific</v>
      </c>
      <c r="H589" s="25" t="s">
        <v>187</v>
      </c>
      <c r="I589" s="25" t="s">
        <v>270</v>
      </c>
      <c r="J589" s="28">
        <v>3272481</v>
      </c>
      <c r="K589" s="39">
        <v>8.42</v>
      </c>
      <c r="L589" s="146" t="s">
        <v>106</v>
      </c>
      <c r="N589" s="119"/>
    </row>
    <row r="590" spans="1:14" s="17" customFormat="1" ht="15.75" customHeight="1" x14ac:dyDescent="0.2">
      <c r="A590" s="145">
        <v>43449</v>
      </c>
      <c r="B590" s="27" t="s">
        <v>61</v>
      </c>
      <c r="C590" s="27" t="s">
        <v>61</v>
      </c>
      <c r="D590" s="25" t="s">
        <v>291</v>
      </c>
      <c r="E590" s="25" t="s">
        <v>108</v>
      </c>
      <c r="F590" s="25" t="s">
        <v>253</v>
      </c>
      <c r="G590" s="25" t="str">
        <f>VLOOKUP(Repository_table[[#This Row],[Country of Destination]],$T$11:$U$45,2,)</f>
        <v>Europe and Central Asia</v>
      </c>
      <c r="H590" s="25" t="s">
        <v>239</v>
      </c>
      <c r="I590" s="25" t="s">
        <v>270</v>
      </c>
      <c r="J590" s="28">
        <v>2931426</v>
      </c>
      <c r="K590" s="39">
        <v>8.42</v>
      </c>
      <c r="L590" s="146" t="s">
        <v>106</v>
      </c>
      <c r="N590" s="119"/>
    </row>
    <row r="591" spans="1:14" s="17" customFormat="1" ht="15.75" customHeight="1" x14ac:dyDescent="0.2">
      <c r="A591" s="145">
        <v>43450</v>
      </c>
      <c r="B591" s="27" t="s">
        <v>193</v>
      </c>
      <c r="C591" s="27" t="s">
        <v>212</v>
      </c>
      <c r="D591" s="25" t="s">
        <v>262</v>
      </c>
      <c r="E591" s="25" t="s">
        <v>108</v>
      </c>
      <c r="F591" s="25" t="s">
        <v>81</v>
      </c>
      <c r="G591" s="25" t="str">
        <f>VLOOKUP(Repository_table[[#This Row],[Country of Destination]],$T$11:$U$45,2,)</f>
        <v>East Asia and Pacific</v>
      </c>
      <c r="H591" s="25" t="s">
        <v>299</v>
      </c>
      <c r="I591" s="25" t="s">
        <v>263</v>
      </c>
      <c r="J591" s="28">
        <v>3464687</v>
      </c>
      <c r="K591" s="39">
        <v>9.07</v>
      </c>
      <c r="L591" s="146" t="s">
        <v>106</v>
      </c>
      <c r="N591" s="119"/>
    </row>
    <row r="592" spans="1:14" s="17" customFormat="1" ht="15.75" customHeight="1" x14ac:dyDescent="0.2">
      <c r="A592" s="145">
        <v>43450</v>
      </c>
      <c r="B592" s="27" t="s">
        <v>61</v>
      </c>
      <c r="C592" s="27" t="s">
        <v>61</v>
      </c>
      <c r="D592" s="25" t="s">
        <v>291</v>
      </c>
      <c r="E592" s="25" t="s">
        <v>108</v>
      </c>
      <c r="F592" s="25" t="s">
        <v>293</v>
      </c>
      <c r="G592" s="25" t="str">
        <f>VLOOKUP(Repository_table[[#This Row],[Country of Destination]],$T$11:$U$45,2,)</f>
        <v>East Asia and Pacific</v>
      </c>
      <c r="H592" s="25" t="s">
        <v>259</v>
      </c>
      <c r="I592" s="25" t="s">
        <v>270</v>
      </c>
      <c r="J592" s="28">
        <v>3678628</v>
      </c>
      <c r="K592" s="39">
        <v>5.42</v>
      </c>
      <c r="L592" s="146"/>
      <c r="N592" s="119"/>
    </row>
    <row r="593" spans="1:14" s="17" customFormat="1" ht="15.75" customHeight="1" x14ac:dyDescent="0.2">
      <c r="A593" s="145">
        <v>43451</v>
      </c>
      <c r="B593" s="27" t="s">
        <v>61</v>
      </c>
      <c r="C593" s="27" t="s">
        <v>61</v>
      </c>
      <c r="D593" s="25" t="s">
        <v>291</v>
      </c>
      <c r="E593" s="25" t="s">
        <v>108</v>
      </c>
      <c r="F593" s="25" t="s">
        <v>124</v>
      </c>
      <c r="G593" s="25" t="str">
        <f>VLOOKUP(Repository_table[[#This Row],[Country of Destination]],$T$11:$U$45,2,)</f>
        <v>Europe and Central Asia</v>
      </c>
      <c r="H593" s="25" t="s">
        <v>169</v>
      </c>
      <c r="I593" s="25" t="s">
        <v>270</v>
      </c>
      <c r="J593" s="28">
        <v>3270980</v>
      </c>
      <c r="K593" s="39">
        <v>8.42</v>
      </c>
      <c r="L593" s="146" t="s">
        <v>106</v>
      </c>
      <c r="N593" s="119"/>
    </row>
    <row r="594" spans="1:14" s="17" customFormat="1" ht="15.75" customHeight="1" x14ac:dyDescent="0.2">
      <c r="A594" s="145">
        <v>43452</v>
      </c>
      <c r="B594" s="27" t="s">
        <v>193</v>
      </c>
      <c r="C594" s="27" t="s">
        <v>211</v>
      </c>
      <c r="D594" s="25" t="s">
        <v>262</v>
      </c>
      <c r="E594" s="25" t="s">
        <v>108</v>
      </c>
      <c r="F594" s="25" t="s">
        <v>69</v>
      </c>
      <c r="G594" s="25" t="str">
        <f>VLOOKUP(Repository_table[[#This Row],[Country of Destination]],$T$11:$U$45,2,)</f>
        <v>Europe and Central Asia</v>
      </c>
      <c r="H594" s="25" t="s">
        <v>163</v>
      </c>
      <c r="I594" s="25" t="s">
        <v>263</v>
      </c>
      <c r="J594" s="28">
        <v>3298183</v>
      </c>
      <c r="K594" s="39">
        <v>8.4600000000000009</v>
      </c>
      <c r="L594" s="146" t="s">
        <v>106</v>
      </c>
      <c r="N594" s="119"/>
    </row>
    <row r="595" spans="1:14" s="17" customFormat="1" ht="15.75" customHeight="1" x14ac:dyDescent="0.2">
      <c r="A595" s="145">
        <v>43452</v>
      </c>
      <c r="B595" s="27" t="s">
        <v>61</v>
      </c>
      <c r="C595" s="27" t="s">
        <v>61</v>
      </c>
      <c r="D595" s="25" t="s">
        <v>292</v>
      </c>
      <c r="E595" s="25" t="s">
        <v>108</v>
      </c>
      <c r="F595" s="25" t="s">
        <v>186</v>
      </c>
      <c r="G595" s="25" t="str">
        <f>VLOOKUP(Repository_table[[#This Row],[Country of Destination]],$T$11:$U$45,2,)</f>
        <v>Latin America and the Caribbean</v>
      </c>
      <c r="H595" s="25" t="s">
        <v>126</v>
      </c>
      <c r="I595" s="25" t="s">
        <v>270</v>
      </c>
      <c r="J595" s="28">
        <v>3268020</v>
      </c>
      <c r="K595" s="39">
        <v>5.42</v>
      </c>
      <c r="L595" s="146"/>
      <c r="N595" s="119"/>
    </row>
    <row r="596" spans="1:14" s="17" customFormat="1" ht="15.75" customHeight="1" x14ac:dyDescent="0.2">
      <c r="A596" s="145">
        <v>43453</v>
      </c>
      <c r="B596" s="27" t="s">
        <v>61</v>
      </c>
      <c r="C596" s="27" t="s">
        <v>61</v>
      </c>
      <c r="D596" s="25" t="s">
        <v>265</v>
      </c>
      <c r="E596" s="25" t="s">
        <v>194</v>
      </c>
      <c r="F596" s="25" t="s">
        <v>124</v>
      </c>
      <c r="G596" s="25" t="str">
        <f>VLOOKUP(Repository_table[[#This Row],[Country of Destination]],$T$11:$U$45,2,)</f>
        <v>Europe and Central Asia</v>
      </c>
      <c r="H596" s="25" t="s">
        <v>284</v>
      </c>
      <c r="I596" s="25" t="s">
        <v>270</v>
      </c>
      <c r="J596" s="28">
        <v>3386647</v>
      </c>
      <c r="K596" s="39">
        <v>6.16</v>
      </c>
      <c r="L596" s="146" t="s">
        <v>70</v>
      </c>
      <c r="N596" s="119"/>
    </row>
    <row r="597" spans="1:14" s="17" customFormat="1" ht="15.75" customHeight="1" x14ac:dyDescent="0.2">
      <c r="A597" s="145">
        <v>43455</v>
      </c>
      <c r="B597" s="27" t="s">
        <v>61</v>
      </c>
      <c r="C597" s="27" t="s">
        <v>61</v>
      </c>
      <c r="D597" s="25" t="s">
        <v>292</v>
      </c>
      <c r="E597" s="25" t="s">
        <v>108</v>
      </c>
      <c r="F597" s="25" t="s">
        <v>76</v>
      </c>
      <c r="G597" s="25" t="str">
        <f>VLOOKUP(Repository_table[[#This Row],[Country of Destination]],$T$11:$U$45,2,)</f>
        <v>Latin America and the Caribbean</v>
      </c>
      <c r="H597" s="25" t="s">
        <v>86</v>
      </c>
      <c r="I597" s="25" t="s">
        <v>270</v>
      </c>
      <c r="J597" s="28">
        <v>3491597</v>
      </c>
      <c r="K597" s="39">
        <v>5.42</v>
      </c>
      <c r="L597" s="146"/>
      <c r="N597" s="119"/>
    </row>
    <row r="598" spans="1:14" s="17" customFormat="1" ht="15.75" customHeight="1" x14ac:dyDescent="0.2">
      <c r="A598" s="145">
        <v>43455</v>
      </c>
      <c r="B598" s="27" t="s">
        <v>61</v>
      </c>
      <c r="C598" s="27" t="s">
        <v>61</v>
      </c>
      <c r="D598" s="25" t="s">
        <v>291</v>
      </c>
      <c r="E598" s="25" t="s">
        <v>108</v>
      </c>
      <c r="F598" s="25" t="s">
        <v>109</v>
      </c>
      <c r="G598" s="25" t="str">
        <f>VLOOKUP(Repository_table[[#This Row],[Country of Destination]],$T$11:$U$45,2,)</f>
        <v>Europe and Central Asia</v>
      </c>
      <c r="H598" s="25" t="s">
        <v>295</v>
      </c>
      <c r="I598" s="25" t="s">
        <v>270</v>
      </c>
      <c r="J598" s="28">
        <v>3105005</v>
      </c>
      <c r="K598" s="39">
        <v>5.42</v>
      </c>
      <c r="L598" s="146"/>
      <c r="N598" s="119"/>
    </row>
    <row r="599" spans="1:14" s="17" customFormat="1" ht="15.75" customHeight="1" x14ac:dyDescent="0.2">
      <c r="A599" s="145">
        <v>43457</v>
      </c>
      <c r="B599" s="27" t="s">
        <v>61</v>
      </c>
      <c r="C599" s="27" t="s">
        <v>61</v>
      </c>
      <c r="D599" s="25" t="s">
        <v>292</v>
      </c>
      <c r="E599" s="25" t="s">
        <v>108</v>
      </c>
      <c r="F599" s="25" t="s">
        <v>113</v>
      </c>
      <c r="G599" s="25" t="str">
        <f>VLOOKUP(Repository_table[[#This Row],[Country of Destination]],$T$11:$U$45,2,)</f>
        <v>East Asia and Pacific</v>
      </c>
      <c r="H599" s="25" t="s">
        <v>243</v>
      </c>
      <c r="I599" s="25" t="s">
        <v>270</v>
      </c>
      <c r="J599" s="28">
        <v>3058405</v>
      </c>
      <c r="K599" s="39">
        <v>8.42</v>
      </c>
      <c r="L599" s="146" t="s">
        <v>106</v>
      </c>
      <c r="N599" s="119"/>
    </row>
    <row r="600" spans="1:14" s="17" customFormat="1" ht="15.75" customHeight="1" x14ac:dyDescent="0.2">
      <c r="A600" s="145">
        <v>43458</v>
      </c>
      <c r="B600" s="27" t="s">
        <v>61</v>
      </c>
      <c r="C600" s="27" t="s">
        <v>61</v>
      </c>
      <c r="D600" s="25" t="s">
        <v>265</v>
      </c>
      <c r="E600" s="25" t="s">
        <v>194</v>
      </c>
      <c r="F600" s="25" t="s">
        <v>113</v>
      </c>
      <c r="G600" s="25" t="str">
        <f>VLOOKUP(Repository_table[[#This Row],[Country of Destination]],$T$11:$U$45,2,)</f>
        <v>East Asia and Pacific</v>
      </c>
      <c r="H600" s="25" t="s">
        <v>273</v>
      </c>
      <c r="I600" s="25" t="s">
        <v>270</v>
      </c>
      <c r="J600" s="28">
        <v>3115173</v>
      </c>
      <c r="K600" s="39">
        <v>6.51</v>
      </c>
      <c r="L600" s="146" t="s">
        <v>196</v>
      </c>
      <c r="N600" s="119"/>
    </row>
    <row r="601" spans="1:14" s="17" customFormat="1" ht="25.5" x14ac:dyDescent="0.2">
      <c r="A601" s="145">
        <v>43459</v>
      </c>
      <c r="B601" s="27" t="s">
        <v>302</v>
      </c>
      <c r="C601" s="27" t="s">
        <v>303</v>
      </c>
      <c r="D601" s="25" t="s">
        <v>301</v>
      </c>
      <c r="E601" s="25" t="s">
        <v>194</v>
      </c>
      <c r="F601" s="25" t="s">
        <v>124</v>
      </c>
      <c r="G601" s="25" t="str">
        <f>VLOOKUP(Repository_table[[#This Row],[Country of Destination]],$T$11:$U$45,2,)</f>
        <v>Europe and Central Asia</v>
      </c>
      <c r="H601" s="25" t="s">
        <v>305</v>
      </c>
      <c r="I601" s="25" t="s">
        <v>306</v>
      </c>
      <c r="J601" s="28">
        <v>3142202</v>
      </c>
      <c r="K601" s="39">
        <v>6.61</v>
      </c>
      <c r="L601" s="146" t="s">
        <v>196</v>
      </c>
      <c r="N601" s="119"/>
    </row>
    <row r="602" spans="1:14" s="17" customFormat="1" ht="15.75" customHeight="1" x14ac:dyDescent="0.2">
      <c r="A602" s="145">
        <v>43459</v>
      </c>
      <c r="B602" s="27" t="s">
        <v>193</v>
      </c>
      <c r="C602" s="27" t="s">
        <v>212</v>
      </c>
      <c r="D602" s="25" t="s">
        <v>262</v>
      </c>
      <c r="E602" s="25" t="s">
        <v>108</v>
      </c>
      <c r="F602" s="25" t="s">
        <v>81</v>
      </c>
      <c r="G602" s="25" t="str">
        <f>VLOOKUP(Repository_table[[#This Row],[Country of Destination]],$T$11:$U$45,2,)</f>
        <v>East Asia and Pacific</v>
      </c>
      <c r="H602" s="25" t="s">
        <v>123</v>
      </c>
      <c r="I602" s="25" t="s">
        <v>263</v>
      </c>
      <c r="J602" s="28">
        <v>3406090</v>
      </c>
      <c r="K602" s="39">
        <v>9.07</v>
      </c>
      <c r="L602" s="146" t="s">
        <v>106</v>
      </c>
      <c r="N602" s="119"/>
    </row>
    <row r="603" spans="1:14" s="17" customFormat="1" x14ac:dyDescent="0.2">
      <c r="A603" s="145">
        <v>43459</v>
      </c>
      <c r="B603" s="27" t="s">
        <v>61</v>
      </c>
      <c r="C603" s="27" t="s">
        <v>61</v>
      </c>
      <c r="D603" s="25" t="s">
        <v>291</v>
      </c>
      <c r="E603" s="25" t="s">
        <v>108</v>
      </c>
      <c r="F603" s="25" t="s">
        <v>113</v>
      </c>
      <c r="G603" s="25" t="str">
        <f>VLOOKUP(Repository_table[[#This Row],[Country of Destination]],$T$11:$U$45,2,)</f>
        <v>East Asia and Pacific</v>
      </c>
      <c r="H603" s="25" t="s">
        <v>230</v>
      </c>
      <c r="I603" s="25" t="s">
        <v>270</v>
      </c>
      <c r="J603" s="28">
        <v>3621441</v>
      </c>
      <c r="K603" s="39">
        <v>5.42</v>
      </c>
      <c r="L603" s="146"/>
      <c r="N603" s="119"/>
    </row>
    <row r="604" spans="1:14" s="17" customFormat="1" ht="15.75" customHeight="1" x14ac:dyDescent="0.2">
      <c r="A604" s="145">
        <v>43461</v>
      </c>
      <c r="B604" s="27" t="s">
        <v>193</v>
      </c>
      <c r="C604" s="27" t="s">
        <v>211</v>
      </c>
      <c r="D604" s="25" t="s">
        <v>262</v>
      </c>
      <c r="E604" s="25" t="s">
        <v>108</v>
      </c>
      <c r="F604" s="25" t="s">
        <v>109</v>
      </c>
      <c r="G604" s="25" t="str">
        <f>VLOOKUP(Repository_table[[#This Row],[Country of Destination]],$T$11:$U$45,2,)</f>
        <v>Europe and Central Asia</v>
      </c>
      <c r="H604" s="25" t="s">
        <v>288</v>
      </c>
      <c r="I604" s="25" t="s">
        <v>263</v>
      </c>
      <c r="J604" s="28">
        <v>3186337</v>
      </c>
      <c r="K604" s="39">
        <v>8.4600000000000009</v>
      </c>
      <c r="L604" s="146" t="s">
        <v>106</v>
      </c>
      <c r="N604" s="119"/>
    </row>
    <row r="605" spans="1:14" s="17" customFormat="1" ht="15.75" customHeight="1" x14ac:dyDescent="0.2">
      <c r="A605" s="145">
        <v>43461</v>
      </c>
      <c r="B605" s="27" t="s">
        <v>61</v>
      </c>
      <c r="C605" s="27" t="s">
        <v>61</v>
      </c>
      <c r="D605" s="25" t="s">
        <v>292</v>
      </c>
      <c r="E605" s="25" t="s">
        <v>108</v>
      </c>
      <c r="F605" s="25" t="s">
        <v>113</v>
      </c>
      <c r="G605" s="25" t="str">
        <f>VLOOKUP(Repository_table[[#This Row],[Country of Destination]],$T$11:$U$45,2,)</f>
        <v>East Asia and Pacific</v>
      </c>
      <c r="H605" s="25" t="s">
        <v>167</v>
      </c>
      <c r="I605" s="25" t="s">
        <v>270</v>
      </c>
      <c r="J605" s="28">
        <v>3694996</v>
      </c>
      <c r="K605" s="39">
        <v>5.42</v>
      </c>
      <c r="L605" s="146"/>
      <c r="N605" s="119"/>
    </row>
    <row r="606" spans="1:14" s="17" customFormat="1" ht="15.75" customHeight="1" x14ac:dyDescent="0.2">
      <c r="A606" s="145">
        <v>43462</v>
      </c>
      <c r="B606" s="27" t="s">
        <v>61</v>
      </c>
      <c r="C606" s="27" t="s">
        <v>61</v>
      </c>
      <c r="D606" s="25" t="s">
        <v>291</v>
      </c>
      <c r="E606" s="25" t="s">
        <v>108</v>
      </c>
      <c r="F606" s="25" t="s">
        <v>72</v>
      </c>
      <c r="G606" s="25" t="str">
        <f>VLOOKUP(Repository_table[[#This Row],[Country of Destination]],$T$11:$U$45,2,)</f>
        <v>East Asia and Pacific</v>
      </c>
      <c r="H606" s="25" t="s">
        <v>164</v>
      </c>
      <c r="I606" s="25" t="s">
        <v>270</v>
      </c>
      <c r="J606" s="28">
        <v>3597523</v>
      </c>
      <c r="K606" s="39">
        <v>5.42</v>
      </c>
      <c r="L606" s="146"/>
      <c r="N606" s="119"/>
    </row>
    <row r="607" spans="1:14" s="17" customFormat="1" ht="15.75" customHeight="1" x14ac:dyDescent="0.2">
      <c r="A607" s="145">
        <v>43463</v>
      </c>
      <c r="B607" s="27" t="s">
        <v>61</v>
      </c>
      <c r="C607" s="27" t="s">
        <v>61</v>
      </c>
      <c r="D607" s="25" t="s">
        <v>291</v>
      </c>
      <c r="E607" s="25" t="s">
        <v>108</v>
      </c>
      <c r="F607" s="25" t="s">
        <v>197</v>
      </c>
      <c r="G607" s="25" t="str">
        <f>VLOOKUP(Repository_table[[#This Row],[Country of Destination]],$T$11:$U$45,2,)</f>
        <v>Europe and Central Asia</v>
      </c>
      <c r="H607" s="25" t="s">
        <v>171</v>
      </c>
      <c r="I607" s="25" t="s">
        <v>270</v>
      </c>
      <c r="J607" s="28">
        <v>3452977</v>
      </c>
      <c r="K607" s="39">
        <v>7.19</v>
      </c>
      <c r="L607" s="146" t="s">
        <v>106</v>
      </c>
      <c r="N607" s="119"/>
    </row>
    <row r="608" spans="1:14" s="17" customFormat="1" ht="15.75" customHeight="1" x14ac:dyDescent="0.2">
      <c r="A608" s="145">
        <v>43463</v>
      </c>
      <c r="B608" s="27" t="s">
        <v>61</v>
      </c>
      <c r="C608" s="27" t="s">
        <v>61</v>
      </c>
      <c r="D608" s="25" t="s">
        <v>265</v>
      </c>
      <c r="E608" s="25" t="s">
        <v>194</v>
      </c>
      <c r="F608" s="25" t="s">
        <v>113</v>
      </c>
      <c r="G608" s="25" t="str">
        <f>VLOOKUP(Repository_table[[#This Row],[Country of Destination]],$T$11:$U$45,2,)</f>
        <v>East Asia and Pacific</v>
      </c>
      <c r="H608" s="25" t="s">
        <v>297</v>
      </c>
      <c r="I608" s="25" t="s">
        <v>270</v>
      </c>
      <c r="J608" s="28">
        <v>3410311</v>
      </c>
      <c r="K608" s="39">
        <v>5.51</v>
      </c>
      <c r="L608" s="146" t="s">
        <v>196</v>
      </c>
      <c r="N608" s="119"/>
    </row>
    <row r="609" spans="1:14" s="17" customFormat="1" ht="15.75" customHeight="1" x14ac:dyDescent="0.2">
      <c r="A609" s="145">
        <v>43464</v>
      </c>
      <c r="B609" s="27" t="s">
        <v>61</v>
      </c>
      <c r="C609" s="27" t="s">
        <v>61</v>
      </c>
      <c r="D609" s="25" t="s">
        <v>291</v>
      </c>
      <c r="E609" s="25" t="s">
        <v>108</v>
      </c>
      <c r="F609" s="25" t="s">
        <v>109</v>
      </c>
      <c r="G609" s="25" t="str">
        <f>VLOOKUP(Repository_table[[#This Row],[Country of Destination]],$T$11:$U$45,2,)</f>
        <v>Europe and Central Asia</v>
      </c>
      <c r="H609" s="25" t="s">
        <v>96</v>
      </c>
      <c r="I609" s="25" t="s">
        <v>270</v>
      </c>
      <c r="J609" s="28">
        <v>3684791</v>
      </c>
      <c r="K609" s="39">
        <v>5.42</v>
      </c>
      <c r="L609" s="146"/>
      <c r="N609" s="119"/>
    </row>
    <row r="610" spans="1:14" s="17" customFormat="1" ht="15.75" customHeight="1" x14ac:dyDescent="0.2">
      <c r="A610" s="145">
        <v>43465</v>
      </c>
      <c r="B610" s="27" t="s">
        <v>61</v>
      </c>
      <c r="C610" s="27" t="s">
        <v>61</v>
      </c>
      <c r="D610" s="25" t="s">
        <v>292</v>
      </c>
      <c r="E610" s="25" t="s">
        <v>108</v>
      </c>
      <c r="F610" s="25" t="s">
        <v>113</v>
      </c>
      <c r="G610" s="25" t="str">
        <f>VLOOKUP(Repository_table[[#This Row],[Country of Destination]],$T$11:$U$45,2,)</f>
        <v>East Asia and Pacific</v>
      </c>
      <c r="H610" s="25" t="s">
        <v>296</v>
      </c>
      <c r="I610" s="25" t="s">
        <v>270</v>
      </c>
      <c r="J610" s="28">
        <v>3198505</v>
      </c>
      <c r="K610" s="39">
        <v>5.42</v>
      </c>
      <c r="L610" s="146"/>
      <c r="N610" s="119"/>
    </row>
    <row r="611" spans="1:14" s="17" customFormat="1" ht="15.75" customHeight="1" x14ac:dyDescent="0.2">
      <c r="A611" s="145">
        <v>43466</v>
      </c>
      <c r="B611" s="27" t="s">
        <v>61</v>
      </c>
      <c r="C611" s="27" t="s">
        <v>61</v>
      </c>
      <c r="D611" s="25" t="s">
        <v>252</v>
      </c>
      <c r="E611" s="25" t="s">
        <v>108</v>
      </c>
      <c r="F611" s="25" t="s">
        <v>197</v>
      </c>
      <c r="G611" s="25" t="str">
        <f>VLOOKUP(Repository_table[[#This Row],[Country of Destination]],$T$11:$U$45,2,)</f>
        <v>Europe and Central Asia</v>
      </c>
      <c r="H611" s="25" t="s">
        <v>188</v>
      </c>
      <c r="I611" s="25" t="s">
        <v>270</v>
      </c>
      <c r="J611" s="28">
        <v>3694589</v>
      </c>
      <c r="K611" s="39">
        <v>4.1900000000000004</v>
      </c>
      <c r="L611" s="146"/>
      <c r="N611" s="119"/>
    </row>
    <row r="612" spans="1:14" s="17" customFormat="1" ht="15.75" customHeight="1" x14ac:dyDescent="0.2">
      <c r="A612" s="145">
        <v>43467</v>
      </c>
      <c r="B612" s="27" t="s">
        <v>61</v>
      </c>
      <c r="C612" s="27" t="s">
        <v>61</v>
      </c>
      <c r="D612" s="25" t="s">
        <v>265</v>
      </c>
      <c r="E612" s="25" t="s">
        <v>194</v>
      </c>
      <c r="F612" s="25" t="s">
        <v>113</v>
      </c>
      <c r="G612" s="25" t="str">
        <f>VLOOKUP(Repository_table[[#This Row],[Country of Destination]],$T$11:$U$45,2,)</f>
        <v>East Asia and Pacific</v>
      </c>
      <c r="H612" s="25" t="s">
        <v>315</v>
      </c>
      <c r="I612" s="25" t="s">
        <v>270</v>
      </c>
      <c r="J612" s="28">
        <v>3324385</v>
      </c>
      <c r="K612" s="39">
        <v>5.53</v>
      </c>
      <c r="L612" s="146" t="s">
        <v>196</v>
      </c>
      <c r="N612" s="119"/>
    </row>
    <row r="613" spans="1:14" s="17" customFormat="1" ht="15.75" customHeight="1" x14ac:dyDescent="0.2">
      <c r="A613" s="145">
        <v>43468</v>
      </c>
      <c r="B613" s="27" t="s">
        <v>193</v>
      </c>
      <c r="C613" s="27" t="s">
        <v>212</v>
      </c>
      <c r="D613" s="25" t="s">
        <v>262</v>
      </c>
      <c r="E613" s="25" t="s">
        <v>108</v>
      </c>
      <c r="F613" s="25" t="s">
        <v>81</v>
      </c>
      <c r="G613" s="25" t="str">
        <f>VLOOKUP(Repository_table[[#This Row],[Country of Destination]],$T$11:$U$45,2,)</f>
        <v>East Asia and Pacific</v>
      </c>
      <c r="H613" s="25" t="s">
        <v>214</v>
      </c>
      <c r="I613" s="25" t="s">
        <v>263</v>
      </c>
      <c r="J613" s="28">
        <v>3715548</v>
      </c>
      <c r="K613" s="39">
        <v>7.86</v>
      </c>
      <c r="L613" s="146" t="s">
        <v>106</v>
      </c>
      <c r="N613" s="119"/>
    </row>
    <row r="614" spans="1:14" s="17" customFormat="1" ht="15.75" customHeight="1" x14ac:dyDescent="0.2">
      <c r="A614" s="145">
        <v>43468</v>
      </c>
      <c r="B614" s="27" t="s">
        <v>61</v>
      </c>
      <c r="C614" s="27" t="s">
        <v>61</v>
      </c>
      <c r="D614" s="25" t="s">
        <v>252</v>
      </c>
      <c r="E614" s="25" t="s">
        <v>108</v>
      </c>
      <c r="F614" s="25" t="s">
        <v>286</v>
      </c>
      <c r="G614" s="25" t="str">
        <f>VLOOKUP(Repository_table[[#This Row],[Country of Destination]],$T$11:$U$45,2,)</f>
        <v>Europe and Central Asia</v>
      </c>
      <c r="H614" s="25" t="s">
        <v>287</v>
      </c>
      <c r="I614" s="25" t="s">
        <v>270</v>
      </c>
      <c r="J614" s="28">
        <v>3555289</v>
      </c>
      <c r="K614" s="39">
        <v>8.42</v>
      </c>
      <c r="L614" s="146" t="s">
        <v>106</v>
      </c>
      <c r="N614" s="119"/>
    </row>
    <row r="615" spans="1:14" s="17" customFormat="1" ht="15.75" customHeight="1" x14ac:dyDescent="0.2">
      <c r="A615" s="145">
        <v>43469</v>
      </c>
      <c r="B615" s="27" t="s">
        <v>61</v>
      </c>
      <c r="C615" s="27" t="s">
        <v>61</v>
      </c>
      <c r="D615" s="25" t="s">
        <v>252</v>
      </c>
      <c r="E615" s="25" t="s">
        <v>108</v>
      </c>
      <c r="F615" s="25" t="s">
        <v>69</v>
      </c>
      <c r="G615" s="25" t="str">
        <f>VLOOKUP(Repository_table[[#This Row],[Country of Destination]],$T$11:$U$45,2,)</f>
        <v>Europe and Central Asia</v>
      </c>
      <c r="H615" s="25" t="s">
        <v>260</v>
      </c>
      <c r="I615" s="25" t="s">
        <v>270</v>
      </c>
      <c r="J615" s="28">
        <v>3533940</v>
      </c>
      <c r="K615" s="39">
        <v>7.19</v>
      </c>
      <c r="L615" s="146" t="s">
        <v>106</v>
      </c>
      <c r="N615" s="119"/>
    </row>
    <row r="616" spans="1:14" s="17" customFormat="1" ht="25.5" x14ac:dyDescent="0.2">
      <c r="A616" s="145">
        <v>43470</v>
      </c>
      <c r="B616" s="27" t="s">
        <v>302</v>
      </c>
      <c r="C616" s="27" t="s">
        <v>303</v>
      </c>
      <c r="D616" s="25" t="s">
        <v>301</v>
      </c>
      <c r="E616" s="25" t="s">
        <v>194</v>
      </c>
      <c r="F616" s="25" t="s">
        <v>253</v>
      </c>
      <c r="G616" s="25" t="str">
        <f>VLOOKUP(Repository_table[[#This Row],[Country of Destination]],$T$11:$U$45,2,)</f>
        <v>Europe and Central Asia</v>
      </c>
      <c r="H616" s="25" t="s">
        <v>278</v>
      </c>
      <c r="I616" s="25" t="s">
        <v>306</v>
      </c>
      <c r="J616" s="28">
        <v>3480871</v>
      </c>
      <c r="K616" s="39">
        <v>6.58</v>
      </c>
      <c r="L616" s="146" t="s">
        <v>196</v>
      </c>
      <c r="N616" s="119"/>
    </row>
    <row r="617" spans="1:14" s="17" customFormat="1" ht="15.75" customHeight="1" x14ac:dyDescent="0.2">
      <c r="A617" s="145">
        <v>43470</v>
      </c>
      <c r="B617" s="27" t="s">
        <v>193</v>
      </c>
      <c r="C617" s="27" t="s">
        <v>211</v>
      </c>
      <c r="D617" s="25" t="s">
        <v>262</v>
      </c>
      <c r="E617" s="25" t="s">
        <v>108</v>
      </c>
      <c r="F617" s="25" t="s">
        <v>241</v>
      </c>
      <c r="G617" s="25" t="str">
        <f>VLOOKUP(Repository_table[[#This Row],[Country of Destination]],$T$11:$U$45,2,)</f>
        <v>Europe and Central Asia</v>
      </c>
      <c r="H617" s="25" t="s">
        <v>92</v>
      </c>
      <c r="I617" s="25" t="s">
        <v>263</v>
      </c>
      <c r="J617" s="28">
        <v>3248073</v>
      </c>
      <c r="K617" s="39">
        <v>8.2899999999999991</v>
      </c>
      <c r="L617" s="146" t="s">
        <v>106</v>
      </c>
      <c r="N617" s="119"/>
    </row>
    <row r="618" spans="1:14" s="17" customFormat="1" x14ac:dyDescent="0.2">
      <c r="A618" s="145">
        <v>43470</v>
      </c>
      <c r="B618" s="27" t="s">
        <v>61</v>
      </c>
      <c r="C618" s="27" t="s">
        <v>61</v>
      </c>
      <c r="D618" s="25" t="s">
        <v>252</v>
      </c>
      <c r="E618" s="25" t="s">
        <v>108</v>
      </c>
      <c r="F618" s="25" t="s">
        <v>109</v>
      </c>
      <c r="G618" s="25" t="str">
        <f>VLOOKUP(Repository_table[[#This Row],[Country of Destination]],$T$11:$U$45,2,)</f>
        <v>Europe and Central Asia</v>
      </c>
      <c r="H618" s="25" t="s">
        <v>202</v>
      </c>
      <c r="I618" s="25" t="s">
        <v>270</v>
      </c>
      <c r="J618" s="28">
        <v>3561199</v>
      </c>
      <c r="K618" s="39">
        <v>4.1900000000000004</v>
      </c>
      <c r="L618" s="146"/>
      <c r="N618" s="119"/>
    </row>
    <row r="619" spans="1:14" s="17" customFormat="1" ht="15.75" customHeight="1" x14ac:dyDescent="0.2">
      <c r="A619" s="145">
        <v>43471</v>
      </c>
      <c r="B619" s="27" t="s">
        <v>61</v>
      </c>
      <c r="C619" s="27" t="s">
        <v>61</v>
      </c>
      <c r="D619" s="25" t="s">
        <v>252</v>
      </c>
      <c r="E619" s="25" t="s">
        <v>108</v>
      </c>
      <c r="F619" s="25" t="s">
        <v>68</v>
      </c>
      <c r="G619" s="25" t="str">
        <f>VLOOKUP(Repository_table[[#This Row],[Country of Destination]],$T$11:$U$45,2,)</f>
        <v>South Asia</v>
      </c>
      <c r="H619" s="25" t="s">
        <v>258</v>
      </c>
      <c r="I619" s="25" t="s">
        <v>270</v>
      </c>
      <c r="J619" s="28">
        <v>3187678</v>
      </c>
      <c r="K619" s="39">
        <v>7.19</v>
      </c>
      <c r="L619" s="146" t="s">
        <v>106</v>
      </c>
      <c r="N619" s="119"/>
    </row>
    <row r="620" spans="1:14" s="17" customFormat="1" ht="15.75" customHeight="1" x14ac:dyDescent="0.2">
      <c r="A620" s="145">
        <v>43472</v>
      </c>
      <c r="B620" s="27" t="s">
        <v>61</v>
      </c>
      <c r="C620" s="27" t="s">
        <v>61</v>
      </c>
      <c r="D620" s="25" t="s">
        <v>251</v>
      </c>
      <c r="E620" s="25" t="s">
        <v>108</v>
      </c>
      <c r="F620" s="25" t="s">
        <v>113</v>
      </c>
      <c r="G620" s="25" t="str">
        <f>VLOOKUP(Repository_table[[#This Row],[Country of Destination]],$T$11:$U$45,2,)</f>
        <v>East Asia and Pacific</v>
      </c>
      <c r="H620" s="25" t="s">
        <v>135</v>
      </c>
      <c r="I620" s="25" t="s">
        <v>270</v>
      </c>
      <c r="J620" s="28">
        <v>3401058</v>
      </c>
      <c r="K620" s="39">
        <v>4.1900000000000004</v>
      </c>
      <c r="L620" s="146"/>
      <c r="N620" s="119"/>
    </row>
    <row r="621" spans="1:14" s="17" customFormat="1" ht="15.75" customHeight="1" x14ac:dyDescent="0.2">
      <c r="A621" s="145">
        <v>43473</v>
      </c>
      <c r="B621" s="27" t="s">
        <v>61</v>
      </c>
      <c r="C621" s="27" t="s">
        <v>61</v>
      </c>
      <c r="D621" s="25" t="s">
        <v>265</v>
      </c>
      <c r="E621" s="25" t="s">
        <v>194</v>
      </c>
      <c r="F621" s="25" t="s">
        <v>76</v>
      </c>
      <c r="G621" s="25" t="str">
        <f>VLOOKUP(Repository_table[[#This Row],[Country of Destination]],$T$11:$U$45,2,)</f>
        <v>Latin America and the Caribbean</v>
      </c>
      <c r="H621" s="25" t="s">
        <v>111</v>
      </c>
      <c r="I621" s="25" t="s">
        <v>270</v>
      </c>
      <c r="J621" s="28">
        <v>3674495</v>
      </c>
      <c r="K621" s="39">
        <v>5.21</v>
      </c>
      <c r="L621" s="146" t="s">
        <v>196</v>
      </c>
      <c r="N621" s="119"/>
    </row>
    <row r="622" spans="1:14" s="17" customFormat="1" ht="15.75" customHeight="1" x14ac:dyDescent="0.2">
      <c r="A622" s="145">
        <v>43474</v>
      </c>
      <c r="B622" s="27" t="s">
        <v>61</v>
      </c>
      <c r="C622" s="27" t="s">
        <v>61</v>
      </c>
      <c r="D622" s="25" t="s">
        <v>251</v>
      </c>
      <c r="E622" s="25" t="s">
        <v>108</v>
      </c>
      <c r="F622" s="25" t="s">
        <v>201</v>
      </c>
      <c r="G622" s="25" t="str">
        <f>VLOOKUP(Repository_table[[#This Row],[Country of Destination]],$T$11:$U$45,2,)</f>
        <v>Latin America and the Caribbean</v>
      </c>
      <c r="H622" s="25" t="s">
        <v>176</v>
      </c>
      <c r="I622" s="25" t="s">
        <v>270</v>
      </c>
      <c r="J622" s="28">
        <v>2933974</v>
      </c>
      <c r="K622" s="39">
        <v>4.1900000000000004</v>
      </c>
      <c r="L622" s="146"/>
      <c r="N622" s="119"/>
    </row>
    <row r="623" spans="1:14" s="17" customFormat="1" ht="15.75" customHeight="1" x14ac:dyDescent="0.2">
      <c r="A623" s="145">
        <v>43475</v>
      </c>
      <c r="B623" s="27" t="s">
        <v>61</v>
      </c>
      <c r="C623" s="27" t="s">
        <v>61</v>
      </c>
      <c r="D623" s="25" t="s">
        <v>252</v>
      </c>
      <c r="E623" s="25" t="s">
        <v>108</v>
      </c>
      <c r="F623" s="25" t="s">
        <v>124</v>
      </c>
      <c r="G623" s="25" t="str">
        <f>VLOOKUP(Repository_table[[#This Row],[Country of Destination]],$T$11:$U$45,2,)</f>
        <v>Europe and Central Asia</v>
      </c>
      <c r="H623" s="25" t="s">
        <v>319</v>
      </c>
      <c r="I623" s="25" t="s">
        <v>270</v>
      </c>
      <c r="J623" s="28">
        <v>3674354</v>
      </c>
      <c r="K623" s="39">
        <v>4.1900000000000004</v>
      </c>
      <c r="L623" s="146"/>
      <c r="N623" s="119"/>
    </row>
    <row r="624" spans="1:14" s="17" customFormat="1" ht="25.5" x14ac:dyDescent="0.2">
      <c r="A624" s="145">
        <v>43476</v>
      </c>
      <c r="B624" s="27" t="s">
        <v>302</v>
      </c>
      <c r="C624" s="27" t="s">
        <v>303</v>
      </c>
      <c r="D624" s="25" t="s">
        <v>301</v>
      </c>
      <c r="E624" s="25" t="s">
        <v>194</v>
      </c>
      <c r="F624" s="25" t="s">
        <v>253</v>
      </c>
      <c r="G624" s="25" t="str">
        <f>VLOOKUP(Repository_table[[#This Row],[Country of Destination]],$T$11:$U$45,2,)</f>
        <v>Europe and Central Asia</v>
      </c>
      <c r="H624" s="25" t="s">
        <v>203</v>
      </c>
      <c r="I624" s="25" t="s">
        <v>306</v>
      </c>
      <c r="J624" s="28">
        <v>3435862</v>
      </c>
      <c r="K624" s="39">
        <v>4.26</v>
      </c>
      <c r="L624" s="146" t="s">
        <v>196</v>
      </c>
      <c r="N624" s="119"/>
    </row>
    <row r="625" spans="1:22" s="17" customFormat="1" x14ac:dyDescent="0.2">
      <c r="A625" s="145">
        <v>43476</v>
      </c>
      <c r="B625" s="27" t="s">
        <v>61</v>
      </c>
      <c r="C625" s="27" t="s">
        <v>61</v>
      </c>
      <c r="D625" s="25" t="s">
        <v>252</v>
      </c>
      <c r="E625" s="25" t="s">
        <v>108</v>
      </c>
      <c r="F625" s="25" t="s">
        <v>286</v>
      </c>
      <c r="G625" s="25" t="str">
        <f>VLOOKUP(Repository_table[[#This Row],[Country of Destination]],$T$11:$U$45,2,)</f>
        <v>Europe and Central Asia</v>
      </c>
      <c r="H625" s="25" t="s">
        <v>228</v>
      </c>
      <c r="I625" s="25" t="s">
        <v>270</v>
      </c>
      <c r="J625" s="28">
        <v>2928429</v>
      </c>
      <c r="K625" s="39">
        <v>4.1900000000000004</v>
      </c>
      <c r="L625" s="146"/>
      <c r="N625" s="119"/>
    </row>
    <row r="626" spans="1:22" s="17" customFormat="1" ht="15.75" customHeight="1" x14ac:dyDescent="0.2">
      <c r="A626" s="145">
        <v>43477</v>
      </c>
      <c r="B626" s="27" t="s">
        <v>193</v>
      </c>
      <c r="C626" s="27" t="s">
        <v>211</v>
      </c>
      <c r="D626" s="25" t="s">
        <v>262</v>
      </c>
      <c r="E626" s="25" t="s">
        <v>108</v>
      </c>
      <c r="F626" s="25" t="s">
        <v>124</v>
      </c>
      <c r="G626" s="25" t="str">
        <f>VLOOKUP(Repository_table[[#This Row],[Country of Destination]],$T$11:$U$45,2,)</f>
        <v>Europe and Central Asia</v>
      </c>
      <c r="H626" s="25" t="s">
        <v>235</v>
      </c>
      <c r="I626" s="25" t="s">
        <v>263</v>
      </c>
      <c r="J626" s="28">
        <v>3325079</v>
      </c>
      <c r="K626" s="39">
        <v>7.34</v>
      </c>
      <c r="L626" s="146" t="s">
        <v>106</v>
      </c>
      <c r="N626" s="119"/>
    </row>
    <row r="627" spans="1:22" s="32" customFormat="1" ht="15.75" customHeight="1" x14ac:dyDescent="0.2">
      <c r="A627" s="145">
        <v>43477</v>
      </c>
      <c r="B627" s="27" t="s">
        <v>61</v>
      </c>
      <c r="C627" s="27" t="s">
        <v>61</v>
      </c>
      <c r="D627" s="25" t="s">
        <v>265</v>
      </c>
      <c r="E627" s="25" t="s">
        <v>194</v>
      </c>
      <c r="F627" s="25" t="s">
        <v>81</v>
      </c>
      <c r="G627" s="25" t="str">
        <f>VLOOKUP(Repository_table[[#This Row],[Country of Destination]],$T$11:$U$45,2,)</f>
        <v>East Asia and Pacific</v>
      </c>
      <c r="H627" s="25" t="s">
        <v>110</v>
      </c>
      <c r="I627" s="25" t="s">
        <v>270</v>
      </c>
      <c r="J627" s="28">
        <v>3468405</v>
      </c>
      <c r="K627" s="39">
        <v>4.7</v>
      </c>
      <c r="L627" s="146" t="s">
        <v>196</v>
      </c>
      <c r="N627" s="124"/>
      <c r="S627" s="17"/>
      <c r="T627" s="17"/>
      <c r="U627" s="17"/>
      <c r="V627" s="17"/>
    </row>
    <row r="628" spans="1:22" s="17" customFormat="1" ht="15.75" customHeight="1" x14ac:dyDescent="0.2">
      <c r="A628" s="145">
        <v>43478</v>
      </c>
      <c r="B628" s="27" t="s">
        <v>61</v>
      </c>
      <c r="C628" s="27" t="s">
        <v>61</v>
      </c>
      <c r="D628" s="25" t="s">
        <v>252</v>
      </c>
      <c r="E628" s="25" t="s">
        <v>108</v>
      </c>
      <c r="F628" s="25" t="s">
        <v>109</v>
      </c>
      <c r="G628" s="25" t="str">
        <f>VLOOKUP(Repository_table[[#This Row],[Country of Destination]],$T$11:$U$45,2,)</f>
        <v>Europe and Central Asia</v>
      </c>
      <c r="H628" s="25" t="s">
        <v>170</v>
      </c>
      <c r="I628" s="25" t="s">
        <v>270</v>
      </c>
      <c r="J628" s="28">
        <v>3182397</v>
      </c>
      <c r="K628" s="39">
        <v>4.1900000000000004</v>
      </c>
      <c r="L628" s="146"/>
      <c r="N628" s="119"/>
      <c r="S628" s="32"/>
      <c r="V628" s="32"/>
    </row>
    <row r="629" spans="1:22" s="17" customFormat="1" ht="15.75" customHeight="1" x14ac:dyDescent="0.2">
      <c r="A629" s="145">
        <v>43479</v>
      </c>
      <c r="B629" s="27" t="s">
        <v>61</v>
      </c>
      <c r="C629" s="27" t="s">
        <v>61</v>
      </c>
      <c r="D629" s="25" t="s">
        <v>252</v>
      </c>
      <c r="E629" s="25" t="s">
        <v>108</v>
      </c>
      <c r="F629" s="25" t="s">
        <v>69</v>
      </c>
      <c r="G629" s="25" t="str">
        <f>VLOOKUP(Repository_table[[#This Row],[Country of Destination]],$T$11:$U$45,2,)</f>
        <v>Europe and Central Asia</v>
      </c>
      <c r="H629" s="25" t="s">
        <v>236</v>
      </c>
      <c r="I629" s="25" t="s">
        <v>270</v>
      </c>
      <c r="J629" s="28">
        <v>3188476</v>
      </c>
      <c r="K629" s="39">
        <v>7.19</v>
      </c>
      <c r="L629" s="146" t="s">
        <v>106</v>
      </c>
      <c r="N629" s="119"/>
      <c r="T629" s="32"/>
      <c r="U629" s="32"/>
    </row>
    <row r="630" spans="1:22" s="17" customFormat="1" ht="15.75" customHeight="1" x14ac:dyDescent="0.2">
      <c r="A630" s="145">
        <v>43481</v>
      </c>
      <c r="B630" s="27" t="s">
        <v>193</v>
      </c>
      <c r="C630" s="27" t="s">
        <v>212</v>
      </c>
      <c r="D630" s="25" t="s">
        <v>262</v>
      </c>
      <c r="E630" s="25" t="s">
        <v>108</v>
      </c>
      <c r="F630" s="25" t="s">
        <v>81</v>
      </c>
      <c r="G630" s="25" t="str">
        <f>VLOOKUP(Repository_table[[#This Row],[Country of Destination]],$T$11:$U$45,2,)</f>
        <v>East Asia and Pacific</v>
      </c>
      <c r="H630" s="25" t="s">
        <v>226</v>
      </c>
      <c r="I630" s="25" t="s">
        <v>263</v>
      </c>
      <c r="J630" s="28">
        <v>3381354</v>
      </c>
      <c r="K630" s="39">
        <v>7.86</v>
      </c>
      <c r="L630" s="146" t="s">
        <v>106</v>
      </c>
      <c r="N630" s="119"/>
    </row>
    <row r="631" spans="1:22" s="17" customFormat="1" ht="15.75" customHeight="1" x14ac:dyDescent="0.2">
      <c r="A631" s="145">
        <v>43481</v>
      </c>
      <c r="B631" s="27" t="s">
        <v>61</v>
      </c>
      <c r="C631" s="27" t="s">
        <v>61</v>
      </c>
      <c r="D631" s="25" t="s">
        <v>251</v>
      </c>
      <c r="E631" s="25" t="s">
        <v>108</v>
      </c>
      <c r="F631" s="25" t="s">
        <v>113</v>
      </c>
      <c r="G631" s="25" t="str">
        <f>VLOOKUP(Repository_table[[#This Row],[Country of Destination]],$T$11:$U$45,2,)</f>
        <v>East Asia and Pacific</v>
      </c>
      <c r="H631" s="25" t="s">
        <v>255</v>
      </c>
      <c r="I631" s="25" t="s">
        <v>270</v>
      </c>
      <c r="J631" s="28">
        <v>3699706</v>
      </c>
      <c r="K631" s="39">
        <v>4.1900000000000004</v>
      </c>
      <c r="L631" s="146"/>
      <c r="N631" s="119"/>
    </row>
    <row r="632" spans="1:22" s="17" customFormat="1" ht="25.5" x14ac:dyDescent="0.2">
      <c r="A632" s="145">
        <v>43482</v>
      </c>
      <c r="B632" s="27" t="s">
        <v>302</v>
      </c>
      <c r="C632" s="27" t="s">
        <v>303</v>
      </c>
      <c r="D632" s="25" t="s">
        <v>301</v>
      </c>
      <c r="E632" s="25" t="s">
        <v>194</v>
      </c>
      <c r="F632" s="25" t="s">
        <v>68</v>
      </c>
      <c r="G632" s="25" t="str">
        <f>VLOOKUP(Repository_table[[#This Row],[Country of Destination]],$T$11:$U$45,2,)</f>
        <v>South Asia</v>
      </c>
      <c r="H632" s="25" t="s">
        <v>281</v>
      </c>
      <c r="I632" s="25" t="s">
        <v>306</v>
      </c>
      <c r="J632" s="28">
        <v>3842506</v>
      </c>
      <c r="K632" s="39">
        <v>5.66</v>
      </c>
      <c r="L632" s="146" t="s">
        <v>196</v>
      </c>
      <c r="N632" s="119"/>
    </row>
    <row r="633" spans="1:22" s="17" customFormat="1" x14ac:dyDescent="0.2">
      <c r="A633" s="145">
        <v>43482</v>
      </c>
      <c r="B633" s="27" t="s">
        <v>61</v>
      </c>
      <c r="C633" s="27" t="s">
        <v>61</v>
      </c>
      <c r="D633" s="25" t="s">
        <v>251</v>
      </c>
      <c r="E633" s="25" t="s">
        <v>108</v>
      </c>
      <c r="F633" s="25" t="s">
        <v>76</v>
      </c>
      <c r="G633" s="25" t="str">
        <f>VLOOKUP(Repository_table[[#This Row],[Country of Destination]],$T$11:$U$45,2,)</f>
        <v>Latin America and the Caribbean</v>
      </c>
      <c r="H633" s="25" t="s">
        <v>316</v>
      </c>
      <c r="I633" s="25" t="s">
        <v>270</v>
      </c>
      <c r="J633" s="28">
        <v>3622940</v>
      </c>
      <c r="K633" s="39">
        <v>4.1900000000000004</v>
      </c>
      <c r="L633" s="146"/>
      <c r="N633" s="119"/>
    </row>
    <row r="634" spans="1:22" s="17" customFormat="1" ht="15.75" customHeight="1" x14ac:dyDescent="0.2">
      <c r="A634" s="145">
        <v>43483</v>
      </c>
      <c r="B634" s="27" t="s">
        <v>61</v>
      </c>
      <c r="C634" s="27" t="s">
        <v>61</v>
      </c>
      <c r="D634" s="25" t="s">
        <v>252</v>
      </c>
      <c r="E634" s="25" t="s">
        <v>108</v>
      </c>
      <c r="F634" s="25" t="s">
        <v>124</v>
      </c>
      <c r="G634" s="25" t="str">
        <f>VLOOKUP(Repository_table[[#This Row],[Country of Destination]],$T$11:$U$45,2,)</f>
        <v>Europe and Central Asia</v>
      </c>
      <c r="H634" s="25" t="s">
        <v>218</v>
      </c>
      <c r="I634" s="25" t="s">
        <v>270</v>
      </c>
      <c r="J634" s="28">
        <v>3373160</v>
      </c>
      <c r="K634" s="39">
        <v>4.1900000000000004</v>
      </c>
      <c r="L634" s="146"/>
      <c r="N634" s="119"/>
    </row>
    <row r="635" spans="1:22" s="17" customFormat="1" ht="15.75" customHeight="1" x14ac:dyDescent="0.2">
      <c r="A635" s="145">
        <v>43485</v>
      </c>
      <c r="B635" s="27" t="s">
        <v>61</v>
      </c>
      <c r="C635" s="27" t="s">
        <v>61</v>
      </c>
      <c r="D635" s="25" t="s">
        <v>252</v>
      </c>
      <c r="E635" s="25" t="s">
        <v>108</v>
      </c>
      <c r="F635" s="25" t="s">
        <v>81</v>
      </c>
      <c r="G635" s="25" t="str">
        <f>VLOOKUP(Repository_table[[#This Row],[Country of Destination]],$T$11:$U$45,2,)</f>
        <v>East Asia and Pacific</v>
      </c>
      <c r="H635" s="25" t="s">
        <v>165</v>
      </c>
      <c r="I635" s="25" t="s">
        <v>270</v>
      </c>
      <c r="J635" s="28">
        <v>3664215</v>
      </c>
      <c r="K635" s="39">
        <v>7.19</v>
      </c>
      <c r="L635" s="146" t="s">
        <v>106</v>
      </c>
      <c r="N635" s="119"/>
    </row>
    <row r="636" spans="1:22" s="17" customFormat="1" ht="15.75" customHeight="1" x14ac:dyDescent="0.2">
      <c r="A636" s="145">
        <v>43487</v>
      </c>
      <c r="B636" s="27" t="s">
        <v>193</v>
      </c>
      <c r="C636" s="27" t="s">
        <v>211</v>
      </c>
      <c r="D636" s="25" t="s">
        <v>262</v>
      </c>
      <c r="E636" s="25" t="s">
        <v>108</v>
      </c>
      <c r="F636" s="25" t="s">
        <v>241</v>
      </c>
      <c r="G636" s="25" t="str">
        <f>VLOOKUP(Repository_table[[#This Row],[Country of Destination]],$T$11:$U$45,2,)</f>
        <v>Europe and Central Asia</v>
      </c>
      <c r="H636" s="25" t="s">
        <v>309</v>
      </c>
      <c r="I636" s="25" t="s">
        <v>263</v>
      </c>
      <c r="J636" s="28">
        <v>3382552</v>
      </c>
      <c r="K636" s="39">
        <v>7.34</v>
      </c>
      <c r="L636" s="146" t="s">
        <v>106</v>
      </c>
      <c r="N636" s="119"/>
    </row>
    <row r="637" spans="1:22" s="17" customFormat="1" ht="15.75" customHeight="1" x14ac:dyDescent="0.2">
      <c r="A637" s="145">
        <v>43487</v>
      </c>
      <c r="B637" s="27" t="s">
        <v>61</v>
      </c>
      <c r="C637" s="27" t="s">
        <v>61</v>
      </c>
      <c r="D637" s="25" t="s">
        <v>252</v>
      </c>
      <c r="E637" s="25" t="s">
        <v>108</v>
      </c>
      <c r="F637" s="25" t="s">
        <v>109</v>
      </c>
      <c r="G637" s="25" t="str">
        <f>VLOOKUP(Repository_table[[#This Row],[Country of Destination]],$T$11:$U$45,2,)</f>
        <v>Europe and Central Asia</v>
      </c>
      <c r="H637" s="25" t="s">
        <v>317</v>
      </c>
      <c r="I637" s="25" t="s">
        <v>270</v>
      </c>
      <c r="J637" s="28">
        <v>3085711</v>
      </c>
      <c r="K637" s="39">
        <v>7.19</v>
      </c>
      <c r="L637" s="146" t="s">
        <v>106</v>
      </c>
      <c r="N637" s="119"/>
    </row>
    <row r="638" spans="1:22" s="17" customFormat="1" ht="15.75" customHeight="1" x14ac:dyDescent="0.2">
      <c r="A638" s="145">
        <v>43488</v>
      </c>
      <c r="B638" s="27" t="s">
        <v>61</v>
      </c>
      <c r="C638" s="27" t="s">
        <v>61</v>
      </c>
      <c r="D638" s="25" t="s">
        <v>265</v>
      </c>
      <c r="E638" s="25" t="s">
        <v>194</v>
      </c>
      <c r="F638" s="25" t="s">
        <v>253</v>
      </c>
      <c r="G638" s="25" t="str">
        <f>VLOOKUP(Repository_table[[#This Row],[Country of Destination]],$T$11:$U$45,2,)</f>
        <v>Europe and Central Asia</v>
      </c>
      <c r="H638" s="25" t="s">
        <v>305</v>
      </c>
      <c r="I638" s="25" t="s">
        <v>270</v>
      </c>
      <c r="J638" s="28">
        <v>3585302</v>
      </c>
      <c r="K638" s="39">
        <v>6.44</v>
      </c>
      <c r="L638" s="146" t="s">
        <v>196</v>
      </c>
      <c r="N638" s="119"/>
    </row>
    <row r="639" spans="1:22" s="17" customFormat="1" ht="15.75" customHeight="1" x14ac:dyDescent="0.2">
      <c r="A639" s="145">
        <v>43489</v>
      </c>
      <c r="B639" s="27" t="s">
        <v>61</v>
      </c>
      <c r="C639" s="27" t="s">
        <v>61</v>
      </c>
      <c r="D639" s="25" t="s">
        <v>252</v>
      </c>
      <c r="E639" s="25" t="s">
        <v>108</v>
      </c>
      <c r="F639" s="25" t="s">
        <v>69</v>
      </c>
      <c r="G639" s="25" t="str">
        <f>VLOOKUP(Repository_table[[#This Row],[Country of Destination]],$T$11:$U$45,2,)</f>
        <v>Europe and Central Asia</v>
      </c>
      <c r="H639" s="25" t="s">
        <v>86</v>
      </c>
      <c r="I639" s="25" t="s">
        <v>270</v>
      </c>
      <c r="J639" s="28">
        <v>3566499</v>
      </c>
      <c r="K639" s="39">
        <v>4.1900000000000004</v>
      </c>
      <c r="L639" s="146"/>
      <c r="N639" s="119"/>
    </row>
    <row r="640" spans="1:22" s="17" customFormat="1" ht="15.75" customHeight="1" x14ac:dyDescent="0.2">
      <c r="A640" s="145">
        <v>43490</v>
      </c>
      <c r="B640" s="27" t="s">
        <v>193</v>
      </c>
      <c r="C640" s="27" t="s">
        <v>212</v>
      </c>
      <c r="D640" s="25" t="s">
        <v>262</v>
      </c>
      <c r="E640" s="25" t="s">
        <v>108</v>
      </c>
      <c r="F640" s="25" t="s">
        <v>81</v>
      </c>
      <c r="G640" s="25" t="str">
        <f>VLOOKUP(Repository_table[[#This Row],[Country of Destination]],$T$11:$U$45,2,)</f>
        <v>East Asia and Pacific</v>
      </c>
      <c r="H640" s="25" t="s">
        <v>245</v>
      </c>
      <c r="I640" s="25" t="s">
        <v>263</v>
      </c>
      <c r="J640" s="28">
        <v>3265399</v>
      </c>
      <c r="K640" s="39">
        <v>7.86</v>
      </c>
      <c r="L640" s="146" t="s">
        <v>106</v>
      </c>
      <c r="N640" s="119"/>
    </row>
    <row r="641" spans="1:22" s="17" customFormat="1" ht="15.75" customHeight="1" x14ac:dyDescent="0.2">
      <c r="A641" s="145">
        <v>43490</v>
      </c>
      <c r="B641" s="27" t="s">
        <v>61</v>
      </c>
      <c r="C641" s="27" t="s">
        <v>61</v>
      </c>
      <c r="D641" s="25" t="s">
        <v>251</v>
      </c>
      <c r="E641" s="25" t="s">
        <v>108</v>
      </c>
      <c r="F641" s="25" t="s">
        <v>113</v>
      </c>
      <c r="G641" s="25" t="str">
        <f>VLOOKUP(Repository_table[[#This Row],[Country of Destination]],$T$11:$U$45,2,)</f>
        <v>East Asia and Pacific</v>
      </c>
      <c r="H641" s="25" t="s">
        <v>254</v>
      </c>
      <c r="I641" s="25" t="s">
        <v>270</v>
      </c>
      <c r="J641" s="28">
        <v>3096886</v>
      </c>
      <c r="K641" s="39">
        <v>4.1900000000000004</v>
      </c>
      <c r="L641" s="146"/>
      <c r="N641" s="119"/>
    </row>
    <row r="642" spans="1:22" s="17" customFormat="1" ht="15.75" customHeight="1" x14ac:dyDescent="0.2">
      <c r="A642" s="145">
        <v>43491</v>
      </c>
      <c r="B642" s="27" t="s">
        <v>61</v>
      </c>
      <c r="C642" s="27" t="s">
        <v>61</v>
      </c>
      <c r="D642" s="25" t="s">
        <v>251</v>
      </c>
      <c r="E642" s="25" t="s">
        <v>108</v>
      </c>
      <c r="F642" s="25" t="s">
        <v>76</v>
      </c>
      <c r="G642" s="25" t="str">
        <f>VLOOKUP(Repository_table[[#This Row],[Country of Destination]],$T$11:$U$45,2,)</f>
        <v>Latin America and the Caribbean</v>
      </c>
      <c r="H642" s="25" t="s">
        <v>271</v>
      </c>
      <c r="I642" s="25" t="s">
        <v>270</v>
      </c>
      <c r="J642" s="28">
        <v>3562236</v>
      </c>
      <c r="K642" s="39">
        <v>4.1900000000000004</v>
      </c>
      <c r="L642" s="146"/>
      <c r="N642" s="119"/>
    </row>
    <row r="643" spans="1:22" s="17" customFormat="1" ht="15.75" customHeight="1" x14ac:dyDescent="0.2">
      <c r="A643" s="145">
        <v>43491</v>
      </c>
      <c r="B643" s="27" t="s">
        <v>61</v>
      </c>
      <c r="C643" s="27" t="s">
        <v>61</v>
      </c>
      <c r="D643" s="25" t="s">
        <v>251</v>
      </c>
      <c r="E643" s="25" t="s">
        <v>108</v>
      </c>
      <c r="F643" s="25" t="s">
        <v>113</v>
      </c>
      <c r="G643" s="25" t="str">
        <f>VLOOKUP(Repository_table[[#This Row],[Country of Destination]],$T$11:$U$45,2,)</f>
        <v>East Asia and Pacific</v>
      </c>
      <c r="H643" s="25" t="s">
        <v>314</v>
      </c>
      <c r="I643" s="25" t="s">
        <v>270</v>
      </c>
      <c r="J643" s="28">
        <v>3458538</v>
      </c>
      <c r="K643" s="39">
        <v>4.1900000000000004</v>
      </c>
      <c r="L643" s="146"/>
      <c r="N643" s="119"/>
    </row>
    <row r="644" spans="1:22" s="17" customFormat="1" ht="15.75" customHeight="1" x14ac:dyDescent="0.2">
      <c r="A644" s="145">
        <v>43492</v>
      </c>
      <c r="B644" s="27" t="s">
        <v>61</v>
      </c>
      <c r="C644" s="27" t="s">
        <v>61</v>
      </c>
      <c r="D644" s="25" t="s">
        <v>252</v>
      </c>
      <c r="E644" s="25" t="s">
        <v>108</v>
      </c>
      <c r="F644" s="25" t="s">
        <v>286</v>
      </c>
      <c r="G644" s="25" t="str">
        <f>VLOOKUP(Repository_table[[#This Row],[Country of Destination]],$T$11:$U$45,2,)</f>
        <v>Europe and Central Asia</v>
      </c>
      <c r="H644" s="25" t="s">
        <v>318</v>
      </c>
      <c r="I644" s="25" t="s">
        <v>270</v>
      </c>
      <c r="J644" s="28">
        <v>3278524</v>
      </c>
      <c r="K644" s="39">
        <v>7.19</v>
      </c>
      <c r="L644" s="146" t="s">
        <v>106</v>
      </c>
      <c r="N644" s="119"/>
    </row>
    <row r="645" spans="1:22" s="17" customFormat="1" ht="15.75" customHeight="1" x14ac:dyDescent="0.2">
      <c r="A645" s="145">
        <v>43493</v>
      </c>
      <c r="B645" s="27" t="s">
        <v>61</v>
      </c>
      <c r="C645" s="27" t="s">
        <v>61</v>
      </c>
      <c r="D645" s="25" t="s">
        <v>251</v>
      </c>
      <c r="E645" s="25" t="s">
        <v>108</v>
      </c>
      <c r="F645" s="25" t="s">
        <v>76</v>
      </c>
      <c r="G645" s="25" t="str">
        <f>VLOOKUP(Repository_table[[#This Row],[Country of Destination]],$T$11:$U$45,2,)</f>
        <v>Latin America and the Caribbean</v>
      </c>
      <c r="H645" s="25" t="s">
        <v>256</v>
      </c>
      <c r="I645" s="25" t="s">
        <v>270</v>
      </c>
      <c r="J645" s="28">
        <v>3450141</v>
      </c>
      <c r="K645" s="39">
        <v>4.1900000000000004</v>
      </c>
      <c r="L645" s="146"/>
      <c r="N645" s="119"/>
    </row>
    <row r="646" spans="1:22" s="32" customFormat="1" ht="15.75" customHeight="1" x14ac:dyDescent="0.2">
      <c r="A646" s="145">
        <v>43495</v>
      </c>
      <c r="B646" s="27" t="s">
        <v>61</v>
      </c>
      <c r="C646" s="27" t="s">
        <v>61</v>
      </c>
      <c r="D646" s="25" t="s">
        <v>252</v>
      </c>
      <c r="E646" s="25" t="s">
        <v>108</v>
      </c>
      <c r="F646" s="25" t="s">
        <v>72</v>
      </c>
      <c r="G646" s="25" t="str">
        <f>VLOOKUP(Repository_table[[#This Row],[Country of Destination]],$T$11:$U$45,2,)</f>
        <v>East Asia and Pacific</v>
      </c>
      <c r="H646" s="25" t="s">
        <v>213</v>
      </c>
      <c r="I646" s="25" t="s">
        <v>270</v>
      </c>
      <c r="J646" s="28">
        <v>3387235</v>
      </c>
      <c r="K646" s="39">
        <v>7.19</v>
      </c>
      <c r="L646" s="146" t="s">
        <v>106</v>
      </c>
      <c r="N646" s="124"/>
      <c r="S646" s="17"/>
      <c r="T646" s="17"/>
      <c r="U646" s="17"/>
      <c r="V646" s="17"/>
    </row>
    <row r="647" spans="1:22" s="17" customFormat="1" ht="15.75" customHeight="1" x14ac:dyDescent="0.2">
      <c r="A647" s="145">
        <v>43496</v>
      </c>
      <c r="B647" s="27" t="s">
        <v>61</v>
      </c>
      <c r="C647" s="27" t="s">
        <v>61</v>
      </c>
      <c r="D647" s="25" t="s">
        <v>252</v>
      </c>
      <c r="E647" s="25" t="s">
        <v>108</v>
      </c>
      <c r="F647" s="25" t="s">
        <v>197</v>
      </c>
      <c r="G647" s="25" t="str">
        <f>VLOOKUP(Repository_table[[#This Row],[Country of Destination]],$T$11:$U$45,2,)</f>
        <v>Europe and Central Asia</v>
      </c>
      <c r="H647" s="25" t="s">
        <v>260</v>
      </c>
      <c r="I647" s="25" t="s">
        <v>270</v>
      </c>
      <c r="J647" s="28">
        <v>3608704</v>
      </c>
      <c r="K647" s="39">
        <v>3.39</v>
      </c>
      <c r="L647" s="146"/>
      <c r="N647" s="119"/>
      <c r="S647" s="32"/>
      <c r="V647" s="32"/>
    </row>
    <row r="648" spans="1:22" s="17" customFormat="1" ht="15.75" customHeight="1" x14ac:dyDescent="0.2">
      <c r="A648" s="145">
        <v>43497</v>
      </c>
      <c r="B648" s="27" t="s">
        <v>193</v>
      </c>
      <c r="C648" s="27" t="s">
        <v>212</v>
      </c>
      <c r="D648" s="25" t="s">
        <v>262</v>
      </c>
      <c r="E648" s="25" t="s">
        <v>108</v>
      </c>
      <c r="F648" s="25" t="s">
        <v>81</v>
      </c>
      <c r="G648" s="25" t="str">
        <f>VLOOKUP(Repository_table[[#This Row],[Country of Destination]],$T$11:$U$45,2,)</f>
        <v>East Asia and Pacific</v>
      </c>
      <c r="H648" s="25" t="s">
        <v>118</v>
      </c>
      <c r="I648" s="25" t="s">
        <v>263</v>
      </c>
      <c r="J648" s="28">
        <v>3427672</v>
      </c>
      <c r="K648" s="39">
        <v>7.86</v>
      </c>
      <c r="L648" s="146" t="s">
        <v>106</v>
      </c>
      <c r="N648" s="119"/>
      <c r="T648" s="32"/>
      <c r="U648" s="32"/>
    </row>
    <row r="649" spans="1:22" s="17" customFormat="1" ht="15.75" customHeight="1" x14ac:dyDescent="0.2">
      <c r="A649" s="145">
        <v>43497</v>
      </c>
      <c r="B649" s="27" t="s">
        <v>61</v>
      </c>
      <c r="C649" s="27" t="s">
        <v>61</v>
      </c>
      <c r="D649" s="25" t="s">
        <v>251</v>
      </c>
      <c r="E649" s="25" t="s">
        <v>108</v>
      </c>
      <c r="F649" s="25" t="s">
        <v>112</v>
      </c>
      <c r="G649" s="25" t="str">
        <f>VLOOKUP(Repository_table[[#This Row],[Country of Destination]],$T$11:$U$45,2,)</f>
        <v>Latin America and the Caribbean</v>
      </c>
      <c r="H649" s="25" t="s">
        <v>127</v>
      </c>
      <c r="I649" s="25" t="s">
        <v>270</v>
      </c>
      <c r="J649" s="28">
        <v>2933285</v>
      </c>
      <c r="K649" s="39">
        <v>4.1900000000000004</v>
      </c>
      <c r="L649" s="146"/>
      <c r="N649" s="119"/>
    </row>
    <row r="650" spans="1:22" s="17" customFormat="1" ht="15.75" customHeight="1" x14ac:dyDescent="0.2">
      <c r="A650" s="145">
        <v>43500</v>
      </c>
      <c r="B650" s="27" t="s">
        <v>193</v>
      </c>
      <c r="C650" s="27" t="s">
        <v>211</v>
      </c>
      <c r="D650" s="25" t="s">
        <v>262</v>
      </c>
      <c r="E650" s="25" t="s">
        <v>108</v>
      </c>
      <c r="F650" s="25" t="s">
        <v>68</v>
      </c>
      <c r="G650" s="25" t="str">
        <f>VLOOKUP(Repository_table[[#This Row],[Country of Destination]],$T$11:$U$45,2,)</f>
        <v>South Asia</v>
      </c>
      <c r="H650" s="25" t="s">
        <v>181</v>
      </c>
      <c r="I650" s="25" t="s">
        <v>263</v>
      </c>
      <c r="J650" s="28">
        <v>3430606</v>
      </c>
      <c r="K650" s="39">
        <v>7.33</v>
      </c>
      <c r="L650" s="146" t="s">
        <v>106</v>
      </c>
      <c r="N650" s="119"/>
    </row>
    <row r="651" spans="1:22" s="17" customFormat="1" ht="15.75" customHeight="1" x14ac:dyDescent="0.2">
      <c r="A651" s="145">
        <v>43502</v>
      </c>
      <c r="B651" s="27" t="s">
        <v>61</v>
      </c>
      <c r="C651" s="27" t="s">
        <v>61</v>
      </c>
      <c r="D651" s="25" t="s">
        <v>252</v>
      </c>
      <c r="E651" s="25" t="s">
        <v>108</v>
      </c>
      <c r="F651" s="25" t="s">
        <v>109</v>
      </c>
      <c r="G651" s="25" t="str">
        <f>VLOOKUP(Repository_table[[#This Row],[Country of Destination]],$T$11:$U$45,2,)</f>
        <v>Europe and Central Asia</v>
      </c>
      <c r="H651" s="25" t="s">
        <v>288</v>
      </c>
      <c r="I651" s="25" t="s">
        <v>270</v>
      </c>
      <c r="J651" s="28">
        <v>3188045</v>
      </c>
      <c r="K651" s="39">
        <v>6.39</v>
      </c>
      <c r="L651" s="146" t="s">
        <v>106</v>
      </c>
      <c r="N651" s="119"/>
    </row>
    <row r="652" spans="1:22" s="17" customFormat="1" ht="15.75" customHeight="1" x14ac:dyDescent="0.2">
      <c r="A652" s="145">
        <v>43504</v>
      </c>
      <c r="B652" s="27" t="s">
        <v>61</v>
      </c>
      <c r="C652" s="27" t="s">
        <v>61</v>
      </c>
      <c r="D652" s="25" t="s">
        <v>251</v>
      </c>
      <c r="E652" s="25" t="s">
        <v>108</v>
      </c>
      <c r="F652" s="25" t="s">
        <v>157</v>
      </c>
      <c r="G652" s="25" t="str">
        <f>VLOOKUP(Repository_table[[#This Row],[Country of Destination]],$T$11:$U$45,2,)</f>
        <v>Middle East and North Africa</v>
      </c>
      <c r="H652" s="25" t="s">
        <v>319</v>
      </c>
      <c r="I652" s="25" t="s">
        <v>270</v>
      </c>
      <c r="J652" s="28">
        <v>3694795</v>
      </c>
      <c r="K652" s="39">
        <v>3.39</v>
      </c>
      <c r="L652" s="146"/>
      <c r="N652" s="119"/>
    </row>
    <row r="653" spans="1:22" s="17" customFormat="1" ht="15.75" customHeight="1" x14ac:dyDescent="0.2">
      <c r="A653" s="145">
        <v>43505</v>
      </c>
      <c r="B653" s="27" t="s">
        <v>61</v>
      </c>
      <c r="C653" s="27" t="s">
        <v>61</v>
      </c>
      <c r="D653" s="25" t="s">
        <v>251</v>
      </c>
      <c r="E653" s="25" t="s">
        <v>108</v>
      </c>
      <c r="F653" s="25" t="s">
        <v>113</v>
      </c>
      <c r="G653" s="25" t="str">
        <f>VLOOKUP(Repository_table[[#This Row],[Country of Destination]],$T$11:$U$45,2,)</f>
        <v>East Asia and Pacific</v>
      </c>
      <c r="H653" s="25" t="s">
        <v>285</v>
      </c>
      <c r="I653" s="25" t="s">
        <v>270</v>
      </c>
      <c r="J653" s="28">
        <v>3273050</v>
      </c>
      <c r="K653" s="39">
        <v>3.39</v>
      </c>
      <c r="L653" s="146"/>
      <c r="N653" s="119"/>
    </row>
    <row r="654" spans="1:22" s="17" customFormat="1" ht="15.75" customHeight="1" x14ac:dyDescent="0.2">
      <c r="A654" s="145">
        <v>43506</v>
      </c>
      <c r="B654" s="27" t="s">
        <v>61</v>
      </c>
      <c r="C654" s="27" t="s">
        <v>61</v>
      </c>
      <c r="D654" s="25" t="s">
        <v>252</v>
      </c>
      <c r="E654" s="25" t="s">
        <v>108</v>
      </c>
      <c r="F654" s="25" t="s">
        <v>68</v>
      </c>
      <c r="G654" s="25" t="str">
        <f>VLOOKUP(Repository_table[[#This Row],[Country of Destination]],$T$11:$U$45,2,)</f>
        <v>South Asia</v>
      </c>
      <c r="H654" s="25" t="s">
        <v>249</v>
      </c>
      <c r="I654" s="25" t="s">
        <v>270</v>
      </c>
      <c r="J654" s="28">
        <v>3558748</v>
      </c>
      <c r="K654" s="39">
        <v>3.39</v>
      </c>
      <c r="L654" s="146"/>
      <c r="N654" s="119"/>
    </row>
    <row r="655" spans="1:22" s="17" customFormat="1" ht="15.75" customHeight="1" x14ac:dyDescent="0.2">
      <c r="A655" s="145">
        <v>43507</v>
      </c>
      <c r="B655" s="27" t="s">
        <v>193</v>
      </c>
      <c r="C655" s="27" t="s">
        <v>211</v>
      </c>
      <c r="D655" s="25" t="s">
        <v>267</v>
      </c>
      <c r="E655" s="25" t="s">
        <v>108</v>
      </c>
      <c r="F655" s="25" t="s">
        <v>186</v>
      </c>
      <c r="G655" s="25" t="str">
        <f>VLOOKUP(Repository_table[[#This Row],[Country of Destination]],$T$11:$U$45,2,)</f>
        <v>Latin America and the Caribbean</v>
      </c>
      <c r="H655" s="25" t="s">
        <v>360</v>
      </c>
      <c r="I655" s="25" t="s">
        <v>263</v>
      </c>
      <c r="J655" s="28">
        <v>3269357</v>
      </c>
      <c r="K655" s="39">
        <v>6.58</v>
      </c>
      <c r="L655" s="146" t="s">
        <v>106</v>
      </c>
      <c r="N655" s="119"/>
    </row>
    <row r="656" spans="1:22" s="17" customFormat="1" ht="15.75" customHeight="1" x14ac:dyDescent="0.2">
      <c r="A656" s="145">
        <v>43508</v>
      </c>
      <c r="B656" s="27" t="s">
        <v>61</v>
      </c>
      <c r="C656" s="27" t="s">
        <v>61</v>
      </c>
      <c r="D656" s="25" t="s">
        <v>252</v>
      </c>
      <c r="E656" s="25" t="s">
        <v>108</v>
      </c>
      <c r="F656" s="25" t="s">
        <v>241</v>
      </c>
      <c r="G656" s="25" t="str">
        <f>VLOOKUP(Repository_table[[#This Row],[Country of Destination]],$T$11:$U$45,2,)</f>
        <v>Europe and Central Asia</v>
      </c>
      <c r="H656" s="25" t="s">
        <v>287</v>
      </c>
      <c r="I656" s="25" t="s">
        <v>270</v>
      </c>
      <c r="J656" s="28">
        <v>3300253</v>
      </c>
      <c r="K656" s="39">
        <v>6.39</v>
      </c>
      <c r="L656" s="146" t="s">
        <v>106</v>
      </c>
      <c r="N656" s="119"/>
    </row>
    <row r="657" spans="1:14" s="17" customFormat="1" ht="15.75" customHeight="1" x14ac:dyDescent="0.2">
      <c r="A657" s="145">
        <v>43508</v>
      </c>
      <c r="B657" s="27" t="s">
        <v>61</v>
      </c>
      <c r="C657" s="27" t="s">
        <v>61</v>
      </c>
      <c r="D657" s="25" t="s">
        <v>251</v>
      </c>
      <c r="E657" s="25" t="s">
        <v>108</v>
      </c>
      <c r="F657" s="25" t="s">
        <v>113</v>
      </c>
      <c r="G657" s="25" t="str">
        <f>VLOOKUP(Repository_table[[#This Row],[Country of Destination]],$T$11:$U$45,2,)</f>
        <v>East Asia and Pacific</v>
      </c>
      <c r="H657" s="25" t="s">
        <v>169</v>
      </c>
      <c r="I657" s="25" t="s">
        <v>270</v>
      </c>
      <c r="J657" s="28">
        <v>3411234</v>
      </c>
      <c r="K657" s="39">
        <v>6.39</v>
      </c>
      <c r="L657" s="146" t="s">
        <v>106</v>
      </c>
      <c r="N657" s="119"/>
    </row>
    <row r="658" spans="1:14" s="17" customFormat="1" ht="15.75" customHeight="1" x14ac:dyDescent="0.2">
      <c r="A658" s="145">
        <v>43509</v>
      </c>
      <c r="B658" s="27" t="s">
        <v>61</v>
      </c>
      <c r="C658" s="27" t="s">
        <v>61</v>
      </c>
      <c r="D658" s="25" t="s">
        <v>251</v>
      </c>
      <c r="E658" s="25" t="s">
        <v>108</v>
      </c>
      <c r="F658" s="25" t="s">
        <v>293</v>
      </c>
      <c r="G658" s="25" t="str">
        <f>VLOOKUP(Repository_table[[#This Row],[Country of Destination]],$T$11:$U$45,2,)</f>
        <v>East Asia and Pacific</v>
      </c>
      <c r="H658" s="25" t="s">
        <v>256</v>
      </c>
      <c r="I658" s="25" t="s">
        <v>270</v>
      </c>
      <c r="J658" s="28">
        <v>3689106</v>
      </c>
      <c r="K658" s="39">
        <v>3.39</v>
      </c>
      <c r="L658" s="146"/>
      <c r="N658" s="119"/>
    </row>
    <row r="659" spans="1:14" s="17" customFormat="1" ht="15.75" customHeight="1" x14ac:dyDescent="0.2">
      <c r="A659" s="145">
        <v>43510</v>
      </c>
      <c r="B659" s="27" t="s">
        <v>61</v>
      </c>
      <c r="C659" s="27" t="s">
        <v>61</v>
      </c>
      <c r="D659" s="25" t="s">
        <v>252</v>
      </c>
      <c r="E659" s="25" t="s">
        <v>108</v>
      </c>
      <c r="F659" s="25" t="s">
        <v>124</v>
      </c>
      <c r="G659" s="25" t="str">
        <f>VLOOKUP(Repository_table[[#This Row],[Country of Destination]],$T$11:$U$45,2,)</f>
        <v>Europe and Central Asia</v>
      </c>
      <c r="H659" s="25" t="s">
        <v>188</v>
      </c>
      <c r="I659" s="25" t="s">
        <v>270</v>
      </c>
      <c r="J659" s="28">
        <v>3710725</v>
      </c>
      <c r="K659" s="39">
        <v>3.39</v>
      </c>
      <c r="L659" s="146"/>
      <c r="N659" s="119"/>
    </row>
    <row r="660" spans="1:14" s="17" customFormat="1" ht="15.75" customHeight="1" x14ac:dyDescent="0.2">
      <c r="A660" s="145">
        <v>43511</v>
      </c>
      <c r="B660" s="27" t="s">
        <v>193</v>
      </c>
      <c r="C660" s="27" t="s">
        <v>212</v>
      </c>
      <c r="D660" s="25" t="s">
        <v>262</v>
      </c>
      <c r="E660" s="25" t="s">
        <v>108</v>
      </c>
      <c r="F660" s="25" t="s">
        <v>81</v>
      </c>
      <c r="G660" s="25" t="str">
        <f>VLOOKUP(Repository_table[[#This Row],[Country of Destination]],$T$11:$U$45,2,)</f>
        <v>East Asia and Pacific</v>
      </c>
      <c r="H660" s="25" t="s">
        <v>299</v>
      </c>
      <c r="I660" s="25" t="s">
        <v>263</v>
      </c>
      <c r="J660" s="28">
        <v>3476120</v>
      </c>
      <c r="K660" s="39">
        <v>7.59</v>
      </c>
      <c r="L660" s="146" t="s">
        <v>106</v>
      </c>
      <c r="N660" s="119"/>
    </row>
    <row r="661" spans="1:14" s="17" customFormat="1" ht="15.75" customHeight="1" x14ac:dyDescent="0.2">
      <c r="A661" s="145">
        <v>43511</v>
      </c>
      <c r="B661" s="27" t="s">
        <v>61</v>
      </c>
      <c r="C661" s="27" t="s">
        <v>61</v>
      </c>
      <c r="D661" s="25" t="s">
        <v>251</v>
      </c>
      <c r="E661" s="25" t="s">
        <v>108</v>
      </c>
      <c r="F661" s="25" t="s">
        <v>113</v>
      </c>
      <c r="G661" s="25" t="str">
        <f>VLOOKUP(Repository_table[[#This Row],[Country of Destination]],$T$11:$U$45,2,)</f>
        <v>East Asia and Pacific</v>
      </c>
      <c r="H661" s="25" t="s">
        <v>246</v>
      </c>
      <c r="I661" s="25" t="s">
        <v>270</v>
      </c>
      <c r="J661" s="28">
        <v>3690284</v>
      </c>
      <c r="K661" s="39">
        <v>3.39</v>
      </c>
      <c r="L661" s="146"/>
      <c r="N661" s="119"/>
    </row>
    <row r="662" spans="1:14" s="17" customFormat="1" ht="15.75" customHeight="1" x14ac:dyDescent="0.2">
      <c r="A662" s="145">
        <v>43513</v>
      </c>
      <c r="B662" s="27" t="s">
        <v>61</v>
      </c>
      <c r="C662" s="27" t="s">
        <v>61</v>
      </c>
      <c r="D662" s="25" t="s">
        <v>252</v>
      </c>
      <c r="E662" s="25" t="s">
        <v>108</v>
      </c>
      <c r="F662" s="25" t="s">
        <v>241</v>
      </c>
      <c r="G662" s="25" t="str">
        <f>VLOOKUP(Repository_table[[#This Row],[Country of Destination]],$T$11:$U$45,2,)</f>
        <v>Europe and Central Asia</v>
      </c>
      <c r="H662" s="25" t="s">
        <v>206</v>
      </c>
      <c r="I662" s="25" t="s">
        <v>270</v>
      </c>
      <c r="J662" s="28">
        <v>3447313</v>
      </c>
      <c r="K662" s="39">
        <v>3.39</v>
      </c>
      <c r="L662" s="146"/>
      <c r="N662" s="119"/>
    </row>
    <row r="663" spans="1:14" s="17" customFormat="1" ht="15.75" customHeight="1" x14ac:dyDescent="0.2">
      <c r="A663" s="145">
        <v>43513</v>
      </c>
      <c r="B663" s="27" t="s">
        <v>61</v>
      </c>
      <c r="C663" s="27" t="s">
        <v>61</v>
      </c>
      <c r="D663" s="25" t="s">
        <v>265</v>
      </c>
      <c r="E663" s="25" t="s">
        <v>194</v>
      </c>
      <c r="F663" s="25" t="s">
        <v>72</v>
      </c>
      <c r="G663" s="25" t="str">
        <f>VLOOKUP(Repository_table[[#This Row],[Country of Destination]],$T$11:$U$45,2,)</f>
        <v>East Asia and Pacific</v>
      </c>
      <c r="H663" s="25" t="s">
        <v>278</v>
      </c>
      <c r="I663" s="25" t="s">
        <v>270</v>
      </c>
      <c r="J663" s="28">
        <v>3463554</v>
      </c>
      <c r="K663" s="39">
        <v>4.78</v>
      </c>
      <c r="L663" s="146" t="s">
        <v>70</v>
      </c>
      <c r="N663" s="119"/>
    </row>
    <row r="664" spans="1:14" s="17" customFormat="1" ht="15.75" customHeight="1" x14ac:dyDescent="0.2">
      <c r="A664" s="145">
        <v>43515</v>
      </c>
      <c r="B664" s="27" t="s">
        <v>61</v>
      </c>
      <c r="C664" s="27" t="s">
        <v>61</v>
      </c>
      <c r="D664" s="25" t="s">
        <v>252</v>
      </c>
      <c r="E664" s="25" t="s">
        <v>108</v>
      </c>
      <c r="F664" s="25" t="s">
        <v>116</v>
      </c>
      <c r="G664" s="25" t="str">
        <f>VLOOKUP(Repository_table[[#This Row],[Country of Destination]],$T$11:$U$45,2,)</f>
        <v>South Asia</v>
      </c>
      <c r="H664" s="25" t="s">
        <v>117</v>
      </c>
      <c r="I664" s="25" t="s">
        <v>270</v>
      </c>
      <c r="J664" s="28">
        <v>3365105</v>
      </c>
      <c r="K664" s="39">
        <v>3.39</v>
      </c>
      <c r="L664" s="146"/>
      <c r="N664" s="119"/>
    </row>
    <row r="665" spans="1:14" s="17" customFormat="1" ht="15.75" customHeight="1" x14ac:dyDescent="0.2">
      <c r="A665" s="145">
        <v>43515</v>
      </c>
      <c r="B665" s="27" t="s">
        <v>61</v>
      </c>
      <c r="C665" s="27" t="s">
        <v>61</v>
      </c>
      <c r="D665" s="25" t="s">
        <v>252</v>
      </c>
      <c r="E665" s="25" t="s">
        <v>108</v>
      </c>
      <c r="F665" s="25" t="s">
        <v>109</v>
      </c>
      <c r="G665" s="25" t="str">
        <f>VLOOKUP(Repository_table[[#This Row],[Country of Destination]],$T$11:$U$45,2,)</f>
        <v>Europe and Central Asia</v>
      </c>
      <c r="H665" s="25" t="s">
        <v>140</v>
      </c>
      <c r="I665" s="25" t="s">
        <v>270</v>
      </c>
      <c r="J665" s="28">
        <v>3294603</v>
      </c>
      <c r="K665" s="39">
        <v>6.39</v>
      </c>
      <c r="L665" s="146" t="s">
        <v>106</v>
      </c>
      <c r="N665" s="119"/>
    </row>
    <row r="666" spans="1:14" s="17" customFormat="1" ht="15.75" customHeight="1" x14ac:dyDescent="0.2">
      <c r="A666" s="145">
        <v>43516</v>
      </c>
      <c r="B666" s="27" t="s">
        <v>193</v>
      </c>
      <c r="C666" s="27" t="s">
        <v>211</v>
      </c>
      <c r="D666" s="25" t="s">
        <v>267</v>
      </c>
      <c r="E666" s="25" t="s">
        <v>108</v>
      </c>
      <c r="F666" s="25" t="s">
        <v>76</v>
      </c>
      <c r="G666" s="25" t="str">
        <f>VLOOKUP(Repository_table[[#This Row],[Country of Destination]],$T$11:$U$45,2,)</f>
        <v>Latin America and the Caribbean</v>
      </c>
      <c r="H666" s="25" t="s">
        <v>317</v>
      </c>
      <c r="I666" s="25" t="s">
        <v>263</v>
      </c>
      <c r="J666" s="28">
        <v>3091001</v>
      </c>
      <c r="K666" s="39">
        <v>6.58</v>
      </c>
      <c r="L666" s="146" t="s">
        <v>106</v>
      </c>
      <c r="N666" s="119"/>
    </row>
    <row r="667" spans="1:14" s="17" customFormat="1" ht="15.75" customHeight="1" x14ac:dyDescent="0.2">
      <c r="A667" s="145">
        <v>43519</v>
      </c>
      <c r="B667" s="27" t="s">
        <v>61</v>
      </c>
      <c r="C667" s="27" t="s">
        <v>61</v>
      </c>
      <c r="D667" s="25" t="s">
        <v>252</v>
      </c>
      <c r="E667" s="25" t="s">
        <v>108</v>
      </c>
      <c r="F667" s="25" t="s">
        <v>177</v>
      </c>
      <c r="G667" s="25" t="str">
        <f>VLOOKUP(Repository_table[[#This Row],[Country of Destination]],$T$11:$U$45,2,)</f>
        <v>Latin America and the Caribbean</v>
      </c>
      <c r="H667" s="25" t="s">
        <v>208</v>
      </c>
      <c r="I667" s="25" t="s">
        <v>270</v>
      </c>
      <c r="J667" s="28">
        <v>3233864</v>
      </c>
      <c r="K667" s="39">
        <v>6.39</v>
      </c>
      <c r="L667" s="146" t="s">
        <v>106</v>
      </c>
      <c r="N667" s="119"/>
    </row>
    <row r="668" spans="1:14" s="17" customFormat="1" ht="15.75" customHeight="1" x14ac:dyDescent="0.2">
      <c r="A668" s="145">
        <v>43519</v>
      </c>
      <c r="B668" s="27" t="s">
        <v>61</v>
      </c>
      <c r="C668" s="27" t="s">
        <v>61</v>
      </c>
      <c r="D668" s="25" t="s">
        <v>265</v>
      </c>
      <c r="E668" s="25" t="s">
        <v>194</v>
      </c>
      <c r="F668" s="25" t="s">
        <v>253</v>
      </c>
      <c r="G668" s="25" t="str">
        <f>VLOOKUP(Repository_table[[#This Row],[Country of Destination]],$T$11:$U$45,2,)</f>
        <v>Europe and Central Asia</v>
      </c>
      <c r="H668" s="25" t="s">
        <v>344</v>
      </c>
      <c r="I668" s="25" t="s">
        <v>270</v>
      </c>
      <c r="J668" s="28">
        <v>3453901</v>
      </c>
      <c r="K668" s="39">
        <v>4.54</v>
      </c>
      <c r="L668" s="146" t="s">
        <v>70</v>
      </c>
      <c r="N668" s="119"/>
    </row>
    <row r="669" spans="1:14" s="17" customFormat="1" ht="15.75" customHeight="1" x14ac:dyDescent="0.2">
      <c r="A669" s="145">
        <v>43520</v>
      </c>
      <c r="B669" s="27" t="s">
        <v>61</v>
      </c>
      <c r="C669" s="27" t="s">
        <v>61</v>
      </c>
      <c r="D669" s="25" t="s">
        <v>251</v>
      </c>
      <c r="E669" s="25" t="s">
        <v>108</v>
      </c>
      <c r="F669" s="25" t="s">
        <v>185</v>
      </c>
      <c r="G669" s="25" t="str">
        <f>VLOOKUP(Repository_table[[#This Row],[Country of Destination]],$T$11:$U$45,2,)</f>
        <v>Latin America and the Caribbean</v>
      </c>
      <c r="H669" s="25" t="s">
        <v>141</v>
      </c>
      <c r="I669" s="25" t="s">
        <v>270</v>
      </c>
      <c r="J669" s="28">
        <v>2941555</v>
      </c>
      <c r="K669" s="39">
        <v>3.39</v>
      </c>
      <c r="L669" s="146"/>
      <c r="N669" s="119"/>
    </row>
    <row r="670" spans="1:14" s="17" customFormat="1" ht="15.75" customHeight="1" x14ac:dyDescent="0.2">
      <c r="A670" s="145">
        <v>43521</v>
      </c>
      <c r="B670" s="27" t="s">
        <v>193</v>
      </c>
      <c r="C670" s="27" t="s">
        <v>212</v>
      </c>
      <c r="D670" s="25" t="s">
        <v>262</v>
      </c>
      <c r="E670" s="25" t="s">
        <v>108</v>
      </c>
      <c r="F670" s="25" t="s">
        <v>81</v>
      </c>
      <c r="G670" s="25" t="str">
        <f>VLOOKUP(Repository_table[[#This Row],[Country of Destination]],$T$11:$U$45,2,)</f>
        <v>East Asia and Pacific</v>
      </c>
      <c r="H670" s="25" t="s">
        <v>123</v>
      </c>
      <c r="I670" s="25" t="s">
        <v>263</v>
      </c>
      <c r="J670" s="28">
        <v>3416524</v>
      </c>
      <c r="K670" s="39">
        <v>7.59</v>
      </c>
      <c r="L670" s="146" t="s">
        <v>106</v>
      </c>
      <c r="N670" s="119"/>
    </row>
    <row r="671" spans="1:14" s="17" customFormat="1" ht="15.75" customHeight="1" x14ac:dyDescent="0.2">
      <c r="A671" s="145">
        <v>43521</v>
      </c>
      <c r="B671" s="27" t="s">
        <v>61</v>
      </c>
      <c r="C671" s="27" t="s">
        <v>61</v>
      </c>
      <c r="D671" s="25" t="s">
        <v>265</v>
      </c>
      <c r="E671" s="25" t="s">
        <v>194</v>
      </c>
      <c r="F671" s="25" t="s">
        <v>204</v>
      </c>
      <c r="G671" s="25" t="str">
        <f>VLOOKUP(Repository_table[[#This Row],[Country of Destination]],$T$11:$U$45,2,)</f>
        <v>Europe and Central Asia</v>
      </c>
      <c r="H671" s="25" t="s">
        <v>137</v>
      </c>
      <c r="I671" s="25" t="s">
        <v>270</v>
      </c>
      <c r="J671" s="28">
        <v>3389585</v>
      </c>
      <c r="K671" s="39">
        <v>3.67</v>
      </c>
      <c r="L671" s="146" t="s">
        <v>320</v>
      </c>
      <c r="N671" s="119"/>
    </row>
    <row r="672" spans="1:14" s="17" customFormat="1" ht="25.5" x14ac:dyDescent="0.2">
      <c r="A672" s="145">
        <v>43522</v>
      </c>
      <c r="B672" s="27" t="s">
        <v>302</v>
      </c>
      <c r="C672" s="27" t="s">
        <v>303</v>
      </c>
      <c r="D672" s="25" t="s">
        <v>301</v>
      </c>
      <c r="E672" s="25" t="s">
        <v>194</v>
      </c>
      <c r="F672" s="25" t="s">
        <v>69</v>
      </c>
      <c r="G672" s="25" t="str">
        <f>VLOOKUP(Repository_table[[#This Row],[Country of Destination]],$T$11:$U$45,2,)</f>
        <v>Europe and Central Asia</v>
      </c>
      <c r="H672" s="25" t="s">
        <v>111</v>
      </c>
      <c r="I672" s="25" t="s">
        <v>306</v>
      </c>
      <c r="J672" s="28">
        <v>3719789</v>
      </c>
      <c r="K672" s="39">
        <v>3.82</v>
      </c>
      <c r="L672" s="146" t="s">
        <v>320</v>
      </c>
      <c r="N672" s="119"/>
    </row>
    <row r="673" spans="1:14" s="17" customFormat="1" ht="15.75" customHeight="1" x14ac:dyDescent="0.2">
      <c r="A673" s="145">
        <v>43522</v>
      </c>
      <c r="B673" s="27" t="s">
        <v>61</v>
      </c>
      <c r="C673" s="27" t="s">
        <v>61</v>
      </c>
      <c r="D673" s="25" t="s">
        <v>251</v>
      </c>
      <c r="E673" s="25" t="s">
        <v>108</v>
      </c>
      <c r="F673" s="25" t="s">
        <v>76</v>
      </c>
      <c r="G673" s="25" t="str">
        <f>VLOOKUP(Repository_table[[#This Row],[Country of Destination]],$T$11:$U$45,2,)</f>
        <v>Latin America and the Caribbean</v>
      </c>
      <c r="H673" s="25" t="s">
        <v>202</v>
      </c>
      <c r="I673" s="25" t="s">
        <v>270</v>
      </c>
      <c r="J673" s="28">
        <v>3589700</v>
      </c>
      <c r="K673" s="39">
        <v>3.39</v>
      </c>
      <c r="L673" s="146"/>
      <c r="N673" s="119"/>
    </row>
    <row r="674" spans="1:14" s="17" customFormat="1" x14ac:dyDescent="0.2">
      <c r="A674" s="145">
        <v>43522</v>
      </c>
      <c r="B674" s="27" t="s">
        <v>61</v>
      </c>
      <c r="C674" s="27" t="s">
        <v>61</v>
      </c>
      <c r="D674" s="25" t="s">
        <v>251</v>
      </c>
      <c r="E674" s="25" t="s">
        <v>108</v>
      </c>
      <c r="F674" s="25" t="s">
        <v>113</v>
      </c>
      <c r="G674" s="25" t="str">
        <f>VLOOKUP(Repository_table[[#This Row],[Country of Destination]],$T$11:$U$45,2,)</f>
        <v>East Asia and Pacific</v>
      </c>
      <c r="H674" s="25" t="s">
        <v>167</v>
      </c>
      <c r="I674" s="25" t="s">
        <v>270</v>
      </c>
      <c r="J674" s="28">
        <v>3683342</v>
      </c>
      <c r="K674" s="39">
        <v>3.39</v>
      </c>
      <c r="L674" s="146"/>
      <c r="N674" s="119"/>
    </row>
    <row r="675" spans="1:14" s="17" customFormat="1" ht="15.75" customHeight="1" x14ac:dyDescent="0.2">
      <c r="A675" s="145">
        <v>43524</v>
      </c>
      <c r="B675" s="27" t="s">
        <v>193</v>
      </c>
      <c r="C675" s="27" t="s">
        <v>211</v>
      </c>
      <c r="D675" s="25" t="s">
        <v>262</v>
      </c>
      <c r="E675" s="25" t="s">
        <v>108</v>
      </c>
      <c r="F675" s="25" t="s">
        <v>304</v>
      </c>
      <c r="G675" s="25" t="str">
        <f>VLOOKUP(Repository_table[[#This Row],[Country of Destination]],$T$11:$U$45,2,)</f>
        <v>Europe and Central Asia</v>
      </c>
      <c r="H675" s="25" t="s">
        <v>309</v>
      </c>
      <c r="I675" s="25" t="s">
        <v>263</v>
      </c>
      <c r="J675" s="28">
        <v>3393878</v>
      </c>
      <c r="K675" s="39">
        <v>6.58</v>
      </c>
      <c r="L675" s="146" t="s">
        <v>106</v>
      </c>
      <c r="N675" s="119"/>
    </row>
    <row r="676" spans="1:14" s="17" customFormat="1" ht="15.75" customHeight="1" x14ac:dyDescent="0.2">
      <c r="A676" s="145">
        <v>43524</v>
      </c>
      <c r="B676" s="27" t="s">
        <v>61</v>
      </c>
      <c r="C676" s="27" t="s">
        <v>61</v>
      </c>
      <c r="D676" s="25" t="s">
        <v>251</v>
      </c>
      <c r="E676" s="25" t="s">
        <v>108</v>
      </c>
      <c r="F676" s="25" t="s">
        <v>293</v>
      </c>
      <c r="G676" s="25" t="str">
        <f>VLOOKUP(Repository_table[[#This Row],[Country of Destination]],$T$11:$U$45,2,)</f>
        <v>East Asia and Pacific</v>
      </c>
      <c r="H676" s="25" t="s">
        <v>86</v>
      </c>
      <c r="I676" s="25" t="s">
        <v>270</v>
      </c>
      <c r="J676" s="28">
        <v>3559621</v>
      </c>
      <c r="K676" s="39">
        <v>3.39</v>
      </c>
      <c r="L676" s="146"/>
      <c r="N676" s="119"/>
    </row>
    <row r="677" spans="1:14" s="17" customFormat="1" ht="15.75" customHeight="1" x14ac:dyDescent="0.2">
      <c r="A677" s="145">
        <v>43524</v>
      </c>
      <c r="B677" s="27" t="s">
        <v>61</v>
      </c>
      <c r="C677" s="27" t="s">
        <v>61</v>
      </c>
      <c r="D677" s="25" t="s">
        <v>251</v>
      </c>
      <c r="E677" s="25" t="s">
        <v>108</v>
      </c>
      <c r="F677" s="25" t="s">
        <v>113</v>
      </c>
      <c r="G677" s="25" t="str">
        <f>VLOOKUP(Repository_table[[#This Row],[Country of Destination]],$T$11:$U$45,2,)</f>
        <v>East Asia and Pacific</v>
      </c>
      <c r="H677" s="25" t="s">
        <v>271</v>
      </c>
      <c r="I677" s="25" t="s">
        <v>270</v>
      </c>
      <c r="J677" s="28">
        <v>3692298</v>
      </c>
      <c r="K677" s="39">
        <v>3.39</v>
      </c>
      <c r="L677" s="146"/>
      <c r="N677" s="119"/>
    </row>
    <row r="678" spans="1:14" s="17" customFormat="1" ht="15.75" customHeight="1" x14ac:dyDescent="0.2">
      <c r="A678" s="145">
        <v>43526</v>
      </c>
      <c r="B678" s="27" t="s">
        <v>61</v>
      </c>
      <c r="C678" s="27" t="s">
        <v>61</v>
      </c>
      <c r="D678" s="25" t="s">
        <v>251</v>
      </c>
      <c r="E678" s="25" t="s">
        <v>108</v>
      </c>
      <c r="F678" s="25" t="s">
        <v>201</v>
      </c>
      <c r="G678" s="25" t="str">
        <f>VLOOKUP(Repository_table[[#This Row],[Country of Destination]],$T$11:$U$45,2,)</f>
        <v>Latin America and the Caribbean</v>
      </c>
      <c r="H678" s="25" t="s">
        <v>176</v>
      </c>
      <c r="I678" s="25" t="s">
        <v>270</v>
      </c>
      <c r="J678" s="28">
        <v>2935224</v>
      </c>
      <c r="K678" s="39">
        <v>3.28</v>
      </c>
      <c r="L678" s="146"/>
      <c r="N678" s="119"/>
    </row>
    <row r="679" spans="1:14" s="17" customFormat="1" ht="15.75" customHeight="1" x14ac:dyDescent="0.2">
      <c r="A679" s="145">
        <v>43526</v>
      </c>
      <c r="B679" s="27" t="s">
        <v>61</v>
      </c>
      <c r="C679" s="27" t="s">
        <v>61</v>
      </c>
      <c r="D679" s="25" t="s">
        <v>251</v>
      </c>
      <c r="E679" s="25" t="s">
        <v>108</v>
      </c>
      <c r="F679" s="25" t="s">
        <v>113</v>
      </c>
      <c r="G679" s="25" t="str">
        <f>VLOOKUP(Repository_table[[#This Row],[Country of Destination]],$T$11:$U$45,2,)</f>
        <v>East Asia and Pacific</v>
      </c>
      <c r="H679" s="25" t="s">
        <v>296</v>
      </c>
      <c r="I679" s="25" t="s">
        <v>270</v>
      </c>
      <c r="J679" s="28">
        <v>3216305</v>
      </c>
      <c r="K679" s="39">
        <v>3.28</v>
      </c>
      <c r="L679" s="146"/>
      <c r="N679" s="119"/>
    </row>
    <row r="680" spans="1:14" s="17" customFormat="1" ht="25.5" x14ac:dyDescent="0.2">
      <c r="A680" s="145">
        <v>43527</v>
      </c>
      <c r="B680" s="27" t="s">
        <v>302</v>
      </c>
      <c r="C680" s="27" t="s">
        <v>303</v>
      </c>
      <c r="D680" s="25" t="s">
        <v>301</v>
      </c>
      <c r="E680" s="25" t="s">
        <v>194</v>
      </c>
      <c r="F680" s="25" t="s">
        <v>204</v>
      </c>
      <c r="G680" s="25" t="str">
        <f>VLOOKUP(Repository_table[[#This Row],[Country of Destination]],$T$11:$U$45,2,)</f>
        <v>Europe and Central Asia</v>
      </c>
      <c r="H680" s="25" t="s">
        <v>284</v>
      </c>
      <c r="I680" s="25" t="s">
        <v>306</v>
      </c>
      <c r="J680" s="28">
        <v>3425318</v>
      </c>
      <c r="K680" s="39">
        <v>5.33</v>
      </c>
      <c r="L680" s="146" t="s">
        <v>320</v>
      </c>
      <c r="N680" s="119"/>
    </row>
    <row r="681" spans="1:14" s="17" customFormat="1" ht="15.75" customHeight="1" x14ac:dyDescent="0.2">
      <c r="A681" s="145">
        <v>43528</v>
      </c>
      <c r="B681" s="27" t="s">
        <v>61</v>
      </c>
      <c r="C681" s="27" t="s">
        <v>61</v>
      </c>
      <c r="D681" s="25" t="s">
        <v>251</v>
      </c>
      <c r="E681" s="25" t="s">
        <v>108</v>
      </c>
      <c r="F681" s="25" t="s">
        <v>112</v>
      </c>
      <c r="G681" s="25" t="str">
        <f>VLOOKUP(Repository_table[[#This Row],[Country of Destination]],$T$11:$U$45,2,)</f>
        <v>Latin America and the Caribbean</v>
      </c>
      <c r="H681" s="25" t="s">
        <v>217</v>
      </c>
      <c r="I681" s="25" t="s">
        <v>270</v>
      </c>
      <c r="J681" s="28">
        <v>3613335</v>
      </c>
      <c r="K681" s="39">
        <v>3.28</v>
      </c>
      <c r="L681" s="146"/>
      <c r="N681" s="119"/>
    </row>
    <row r="682" spans="1:14" s="17" customFormat="1" ht="15.75" customHeight="1" x14ac:dyDescent="0.2">
      <c r="A682" s="145">
        <v>43528</v>
      </c>
      <c r="B682" s="27" t="s">
        <v>61</v>
      </c>
      <c r="C682" s="27" t="s">
        <v>61</v>
      </c>
      <c r="D682" s="25" t="s">
        <v>251</v>
      </c>
      <c r="E682" s="25" t="s">
        <v>108</v>
      </c>
      <c r="F682" s="25" t="s">
        <v>113</v>
      </c>
      <c r="G682" s="25" t="str">
        <f>VLOOKUP(Repository_table[[#This Row],[Country of Destination]],$T$11:$U$45,2,)</f>
        <v>East Asia and Pacific</v>
      </c>
      <c r="H682" s="25" t="s">
        <v>160</v>
      </c>
      <c r="I682" s="25" t="s">
        <v>270</v>
      </c>
      <c r="J682" s="28">
        <v>3719249</v>
      </c>
      <c r="K682" s="39">
        <v>3.28</v>
      </c>
      <c r="L682" s="146"/>
      <c r="N682" s="119"/>
    </row>
    <row r="683" spans="1:14" s="17" customFormat="1" ht="15.75" customHeight="1" x14ac:dyDescent="0.2">
      <c r="A683" s="145">
        <v>43530</v>
      </c>
      <c r="B683" s="27" t="s">
        <v>61</v>
      </c>
      <c r="C683" s="27" t="s">
        <v>61</v>
      </c>
      <c r="D683" s="25" t="s">
        <v>252</v>
      </c>
      <c r="E683" s="25" t="s">
        <v>108</v>
      </c>
      <c r="F683" s="25" t="s">
        <v>253</v>
      </c>
      <c r="G683" s="25" t="str">
        <f>VLOOKUP(Repository_table[[#This Row],[Country of Destination]],$T$11:$U$45,2,)</f>
        <v>Europe and Central Asia</v>
      </c>
      <c r="H683" s="25" t="s">
        <v>318</v>
      </c>
      <c r="I683" s="25" t="s">
        <v>270</v>
      </c>
      <c r="J683" s="28">
        <v>3273107</v>
      </c>
      <c r="K683" s="39">
        <v>6.28</v>
      </c>
      <c r="L683" s="146" t="s">
        <v>106</v>
      </c>
      <c r="N683" s="119"/>
    </row>
    <row r="684" spans="1:14" s="17" customFormat="1" ht="15.75" customHeight="1" x14ac:dyDescent="0.2">
      <c r="A684" s="145">
        <v>43530</v>
      </c>
      <c r="B684" s="27" t="s">
        <v>61</v>
      </c>
      <c r="C684" s="27" t="s">
        <v>61</v>
      </c>
      <c r="D684" s="25" t="s">
        <v>251</v>
      </c>
      <c r="E684" s="25" t="s">
        <v>108</v>
      </c>
      <c r="F684" s="25" t="s">
        <v>112</v>
      </c>
      <c r="G684" s="25" t="str">
        <f>VLOOKUP(Repository_table[[#This Row],[Country of Destination]],$T$11:$U$45,2,)</f>
        <v>Latin America and the Caribbean</v>
      </c>
      <c r="H684" s="25" t="s">
        <v>260</v>
      </c>
      <c r="I684" s="25" t="s">
        <v>270</v>
      </c>
      <c r="J684" s="28">
        <v>3311852</v>
      </c>
      <c r="K684" s="39">
        <v>3.28</v>
      </c>
      <c r="L684" s="146"/>
      <c r="N684" s="119"/>
    </row>
    <row r="685" spans="1:14" s="17" customFormat="1" ht="15.75" customHeight="1" x14ac:dyDescent="0.2">
      <c r="A685" s="145">
        <v>43531</v>
      </c>
      <c r="B685" s="27" t="s">
        <v>61</v>
      </c>
      <c r="C685" s="27" t="s">
        <v>61</v>
      </c>
      <c r="D685" s="25" t="s">
        <v>252</v>
      </c>
      <c r="E685" s="25" t="s">
        <v>108</v>
      </c>
      <c r="F685" s="25" t="s">
        <v>116</v>
      </c>
      <c r="G685" s="25" t="str">
        <f>VLOOKUP(Repository_table[[#This Row],[Country of Destination]],$T$11:$U$45,2,)</f>
        <v>South Asia</v>
      </c>
      <c r="H685" s="25" t="s">
        <v>282</v>
      </c>
      <c r="I685" s="25" t="s">
        <v>270</v>
      </c>
      <c r="J685" s="28">
        <v>3282379</v>
      </c>
      <c r="K685" s="39">
        <v>6.39</v>
      </c>
      <c r="L685" s="146" t="s">
        <v>106</v>
      </c>
      <c r="N685" s="119"/>
    </row>
    <row r="686" spans="1:14" s="17" customFormat="1" ht="15.75" customHeight="1" x14ac:dyDescent="0.2">
      <c r="A686" s="145">
        <v>43532</v>
      </c>
      <c r="B686" s="27" t="s">
        <v>193</v>
      </c>
      <c r="C686" s="27" t="s">
        <v>212</v>
      </c>
      <c r="D686" s="25" t="s">
        <v>262</v>
      </c>
      <c r="E686" s="25" t="s">
        <v>108</v>
      </c>
      <c r="F686" s="25" t="s">
        <v>81</v>
      </c>
      <c r="G686" s="25" t="str">
        <f>VLOOKUP(Repository_table[[#This Row],[Country of Destination]],$T$11:$U$45,2,)</f>
        <v>East Asia and Pacific</v>
      </c>
      <c r="H686" s="25" t="s">
        <v>214</v>
      </c>
      <c r="I686" s="25" t="s">
        <v>263</v>
      </c>
      <c r="J686" s="28">
        <v>3746023</v>
      </c>
      <c r="K686" s="39">
        <v>7.82</v>
      </c>
      <c r="L686" s="146" t="s">
        <v>106</v>
      </c>
      <c r="N686" s="119"/>
    </row>
    <row r="687" spans="1:14" s="17" customFormat="1" ht="15.75" customHeight="1" x14ac:dyDescent="0.2">
      <c r="A687" s="145">
        <v>43532</v>
      </c>
      <c r="B687" s="27" t="s">
        <v>61</v>
      </c>
      <c r="C687" s="27" t="s">
        <v>61</v>
      </c>
      <c r="D687" s="25" t="s">
        <v>265</v>
      </c>
      <c r="E687" s="25" t="s">
        <v>194</v>
      </c>
      <c r="F687" s="25" t="s">
        <v>293</v>
      </c>
      <c r="G687" s="25" t="str">
        <f>VLOOKUP(Repository_table[[#This Row],[Country of Destination]],$T$11:$U$45,2,)</f>
        <v>East Asia and Pacific</v>
      </c>
      <c r="H687" s="25" t="s">
        <v>203</v>
      </c>
      <c r="I687" s="25" t="s">
        <v>270</v>
      </c>
      <c r="J687" s="28">
        <v>3443470</v>
      </c>
      <c r="K687" s="39">
        <v>5.05</v>
      </c>
      <c r="L687" s="146" t="s">
        <v>70</v>
      </c>
      <c r="N687" s="119"/>
    </row>
    <row r="688" spans="1:14" s="17" customFormat="1" ht="25.5" x14ac:dyDescent="0.2">
      <c r="A688" s="145">
        <v>43533</v>
      </c>
      <c r="B688" s="27" t="s">
        <v>302</v>
      </c>
      <c r="C688" s="27" t="s">
        <v>303</v>
      </c>
      <c r="D688" s="25" t="s">
        <v>301</v>
      </c>
      <c r="E688" s="25" t="s">
        <v>194</v>
      </c>
      <c r="F688" s="25" t="s">
        <v>197</v>
      </c>
      <c r="G688" s="25" t="str">
        <f>VLOOKUP(Repository_table[[#This Row],[Country of Destination]],$T$11:$U$45,2,)</f>
        <v>Europe and Central Asia</v>
      </c>
      <c r="H688" s="25" t="s">
        <v>374</v>
      </c>
      <c r="I688" s="25" t="s">
        <v>306</v>
      </c>
      <c r="J688" s="28">
        <v>3343247</v>
      </c>
      <c r="K688" s="39">
        <v>4.54</v>
      </c>
      <c r="L688" s="146" t="s">
        <v>376</v>
      </c>
      <c r="N688" s="119"/>
    </row>
    <row r="689" spans="1:14" s="17" customFormat="1" x14ac:dyDescent="0.2">
      <c r="A689" s="145">
        <v>43533</v>
      </c>
      <c r="B689" s="27" t="s">
        <v>61</v>
      </c>
      <c r="C689" s="27" t="s">
        <v>61</v>
      </c>
      <c r="D689" s="25" t="s">
        <v>252</v>
      </c>
      <c r="E689" s="25" t="s">
        <v>108</v>
      </c>
      <c r="F689" s="25" t="s">
        <v>241</v>
      </c>
      <c r="G689" s="25" t="str">
        <f>VLOOKUP(Repository_table[[#This Row],[Country of Destination]],$T$11:$U$45,2,)</f>
        <v>Europe and Central Asia</v>
      </c>
      <c r="H689" s="25" t="s">
        <v>372</v>
      </c>
      <c r="I689" s="25" t="s">
        <v>270</v>
      </c>
      <c r="J689" s="28">
        <v>3286308</v>
      </c>
      <c r="K689" s="39">
        <v>6.28</v>
      </c>
      <c r="L689" s="146" t="s">
        <v>106</v>
      </c>
      <c r="N689" s="119"/>
    </row>
    <row r="690" spans="1:14" s="17" customFormat="1" ht="15.75" customHeight="1" x14ac:dyDescent="0.2">
      <c r="A690" s="145">
        <v>43535</v>
      </c>
      <c r="B690" s="27" t="s">
        <v>61</v>
      </c>
      <c r="C690" s="27" t="s">
        <v>61</v>
      </c>
      <c r="D690" s="25" t="s">
        <v>265</v>
      </c>
      <c r="E690" s="25" t="s">
        <v>194</v>
      </c>
      <c r="F690" s="25" t="s">
        <v>197</v>
      </c>
      <c r="G690" s="25" t="str">
        <f>VLOOKUP(Repository_table[[#This Row],[Country of Destination]],$T$11:$U$45,2,)</f>
        <v>Europe and Central Asia</v>
      </c>
      <c r="H690" s="25" t="s">
        <v>161</v>
      </c>
      <c r="I690" s="25" t="s">
        <v>270</v>
      </c>
      <c r="J690" s="28">
        <v>3418885</v>
      </c>
      <c r="K690" s="39">
        <v>5.27</v>
      </c>
      <c r="L690" s="146" t="s">
        <v>70</v>
      </c>
      <c r="N690" s="119"/>
    </row>
    <row r="691" spans="1:14" s="17" customFormat="1" ht="15.75" customHeight="1" x14ac:dyDescent="0.2">
      <c r="A691" s="145">
        <v>43536</v>
      </c>
      <c r="B691" s="27" t="s">
        <v>61</v>
      </c>
      <c r="C691" s="27" t="s">
        <v>61</v>
      </c>
      <c r="D691" s="25" t="s">
        <v>251</v>
      </c>
      <c r="E691" s="25" t="s">
        <v>108</v>
      </c>
      <c r="F691" s="25" t="s">
        <v>113</v>
      </c>
      <c r="G691" s="25" t="str">
        <f>VLOOKUP(Repository_table[[#This Row],[Country of Destination]],$T$11:$U$45,2,)</f>
        <v>East Asia and Pacific</v>
      </c>
      <c r="H691" s="25" t="s">
        <v>202</v>
      </c>
      <c r="I691" s="25" t="s">
        <v>270</v>
      </c>
      <c r="J691" s="28">
        <v>3681654</v>
      </c>
      <c r="K691" s="39">
        <v>3.28</v>
      </c>
      <c r="L691" s="146"/>
      <c r="N691" s="119"/>
    </row>
    <row r="692" spans="1:14" s="17" customFormat="1" ht="25.5" x14ac:dyDescent="0.2">
      <c r="A692" s="145">
        <v>43537</v>
      </c>
      <c r="B692" s="27" t="s">
        <v>302</v>
      </c>
      <c r="C692" s="27" t="s">
        <v>303</v>
      </c>
      <c r="D692" s="25" t="s">
        <v>301</v>
      </c>
      <c r="E692" s="25" t="s">
        <v>194</v>
      </c>
      <c r="F692" s="25" t="s">
        <v>197</v>
      </c>
      <c r="G692" s="25" t="str">
        <f>VLOOKUP(Repository_table[[#This Row],[Country of Destination]],$T$11:$U$45,2,)</f>
        <v>Europe and Central Asia</v>
      </c>
      <c r="H692" s="25" t="s">
        <v>305</v>
      </c>
      <c r="I692" s="25" t="s">
        <v>306</v>
      </c>
      <c r="J692" s="28">
        <v>3462113</v>
      </c>
      <c r="K692" s="39">
        <v>4.29</v>
      </c>
      <c r="L692" s="146" t="s">
        <v>376</v>
      </c>
      <c r="N692" s="119"/>
    </row>
    <row r="693" spans="1:14" s="17" customFormat="1" ht="15.75" customHeight="1" x14ac:dyDescent="0.2">
      <c r="A693" s="145">
        <v>43537</v>
      </c>
      <c r="B693" s="27" t="s">
        <v>193</v>
      </c>
      <c r="C693" s="27" t="s">
        <v>211</v>
      </c>
      <c r="D693" s="25" t="s">
        <v>262</v>
      </c>
      <c r="E693" s="25" t="s">
        <v>108</v>
      </c>
      <c r="F693" s="25" t="s">
        <v>204</v>
      </c>
      <c r="G693" s="25" t="str">
        <f>VLOOKUP(Repository_table[[#This Row],[Country of Destination]],$T$11:$U$45,2,)</f>
        <v>Europe and Central Asia</v>
      </c>
      <c r="H693" s="25" t="s">
        <v>143</v>
      </c>
      <c r="I693" s="25" t="s">
        <v>263</v>
      </c>
      <c r="J693" s="28">
        <v>3311269</v>
      </c>
      <c r="K693" s="39">
        <v>6.48</v>
      </c>
      <c r="L693" s="146" t="s">
        <v>106</v>
      </c>
      <c r="N693" s="119"/>
    </row>
    <row r="694" spans="1:14" s="17" customFormat="1" x14ac:dyDescent="0.2">
      <c r="A694" s="145">
        <v>43537</v>
      </c>
      <c r="B694" s="27" t="s">
        <v>61</v>
      </c>
      <c r="C694" s="27" t="s">
        <v>61</v>
      </c>
      <c r="D694" s="25" t="s">
        <v>251</v>
      </c>
      <c r="E694" s="25" t="s">
        <v>108</v>
      </c>
      <c r="F694" s="25" t="s">
        <v>293</v>
      </c>
      <c r="G694" s="25" t="str">
        <f>VLOOKUP(Repository_table[[#This Row],[Country of Destination]],$T$11:$U$45,2,)</f>
        <v>East Asia and Pacific</v>
      </c>
      <c r="H694" s="25" t="s">
        <v>288</v>
      </c>
      <c r="I694" s="25" t="s">
        <v>270</v>
      </c>
      <c r="J694" s="28">
        <v>3187825</v>
      </c>
      <c r="K694" s="39">
        <v>6.28</v>
      </c>
      <c r="L694" s="146" t="s">
        <v>106</v>
      </c>
      <c r="N694" s="119"/>
    </row>
    <row r="695" spans="1:14" s="17" customFormat="1" ht="15.75" customHeight="1" x14ac:dyDescent="0.2">
      <c r="A695" s="145">
        <v>43538</v>
      </c>
      <c r="B695" s="27" t="s">
        <v>61</v>
      </c>
      <c r="C695" s="27" t="s">
        <v>61</v>
      </c>
      <c r="D695" s="25" t="s">
        <v>251</v>
      </c>
      <c r="E695" s="25" t="s">
        <v>108</v>
      </c>
      <c r="F695" s="25" t="s">
        <v>76</v>
      </c>
      <c r="G695" s="25" t="str">
        <f>VLOOKUP(Repository_table[[#This Row],[Country of Destination]],$T$11:$U$45,2,)</f>
        <v>Latin America and the Caribbean</v>
      </c>
      <c r="H695" s="25" t="s">
        <v>170</v>
      </c>
      <c r="I695" s="25" t="s">
        <v>270</v>
      </c>
      <c r="J695" s="28">
        <v>3384439</v>
      </c>
      <c r="K695" s="39">
        <v>3.28</v>
      </c>
      <c r="L695" s="146"/>
      <c r="N695" s="119"/>
    </row>
    <row r="696" spans="1:14" s="17" customFormat="1" ht="15.75" customHeight="1" x14ac:dyDescent="0.2">
      <c r="A696" s="145">
        <v>43539</v>
      </c>
      <c r="B696" s="27" t="s">
        <v>61</v>
      </c>
      <c r="C696" s="27" t="s">
        <v>61</v>
      </c>
      <c r="D696" s="25" t="s">
        <v>252</v>
      </c>
      <c r="E696" s="25" t="s">
        <v>108</v>
      </c>
      <c r="F696" s="25" t="s">
        <v>241</v>
      </c>
      <c r="G696" s="25" t="str">
        <f>VLOOKUP(Repository_table[[#This Row],[Country of Destination]],$T$11:$U$45,2,)</f>
        <v>Europe and Central Asia</v>
      </c>
      <c r="H696" s="25" t="s">
        <v>257</v>
      </c>
      <c r="I696" s="25" t="s">
        <v>270</v>
      </c>
      <c r="J696" s="28">
        <v>3676193</v>
      </c>
      <c r="K696" s="39">
        <v>3.28</v>
      </c>
      <c r="L696" s="146"/>
      <c r="N696" s="119"/>
    </row>
    <row r="697" spans="1:14" s="17" customFormat="1" ht="15.75" customHeight="1" x14ac:dyDescent="0.2">
      <c r="A697" s="145">
        <v>43540</v>
      </c>
      <c r="B697" s="27" t="s">
        <v>61</v>
      </c>
      <c r="C697" s="27" t="s">
        <v>61</v>
      </c>
      <c r="D697" s="25" t="s">
        <v>252</v>
      </c>
      <c r="E697" s="25" t="s">
        <v>108</v>
      </c>
      <c r="F697" s="25" t="s">
        <v>177</v>
      </c>
      <c r="G697" s="25" t="str">
        <f>VLOOKUP(Repository_table[[#This Row],[Country of Destination]],$T$11:$U$45,2,)</f>
        <v>Latin America and the Caribbean</v>
      </c>
      <c r="H697" s="25" t="s">
        <v>206</v>
      </c>
      <c r="I697" s="25" t="s">
        <v>270</v>
      </c>
      <c r="J697" s="28">
        <v>3283403</v>
      </c>
      <c r="K697" s="39">
        <v>3.28</v>
      </c>
      <c r="L697" s="146"/>
      <c r="N697" s="119"/>
    </row>
    <row r="698" spans="1:14" s="17" customFormat="1" ht="15.75" customHeight="1" x14ac:dyDescent="0.2">
      <c r="A698" s="145">
        <v>43541</v>
      </c>
      <c r="B698" s="27" t="s">
        <v>61</v>
      </c>
      <c r="C698" s="27" t="s">
        <v>61</v>
      </c>
      <c r="D698" s="25" t="s">
        <v>251</v>
      </c>
      <c r="E698" s="25" t="s">
        <v>108</v>
      </c>
      <c r="F698" s="25" t="s">
        <v>113</v>
      </c>
      <c r="G698" s="25" t="str">
        <f>VLOOKUP(Repository_table[[#This Row],[Country of Destination]],$T$11:$U$45,2,)</f>
        <v>East Asia and Pacific</v>
      </c>
      <c r="H698" s="25" t="s">
        <v>188</v>
      </c>
      <c r="I698" s="25" t="s">
        <v>270</v>
      </c>
      <c r="J698" s="28">
        <v>3697187</v>
      </c>
      <c r="K698" s="39">
        <v>3.28</v>
      </c>
      <c r="L698" s="146"/>
      <c r="N698" s="119"/>
    </row>
    <row r="699" spans="1:14" s="17" customFormat="1" ht="15.75" customHeight="1" x14ac:dyDescent="0.2">
      <c r="A699" s="145">
        <v>43541</v>
      </c>
      <c r="B699" s="27" t="s">
        <v>61</v>
      </c>
      <c r="C699" s="27" t="s">
        <v>61</v>
      </c>
      <c r="D699" s="25" t="s">
        <v>265</v>
      </c>
      <c r="E699" s="25" t="s">
        <v>194</v>
      </c>
      <c r="F699" s="25" t="s">
        <v>241</v>
      </c>
      <c r="G699" s="25" t="str">
        <f>VLOOKUP(Repository_table[[#This Row],[Country of Destination]],$T$11:$U$45,2,)</f>
        <v>Europe and Central Asia</v>
      </c>
      <c r="H699" s="25" t="s">
        <v>80</v>
      </c>
      <c r="I699" s="25" t="s">
        <v>270</v>
      </c>
      <c r="J699" s="28">
        <v>3715160</v>
      </c>
      <c r="K699" s="39">
        <v>4.7</v>
      </c>
      <c r="L699" s="146" t="s">
        <v>70</v>
      </c>
      <c r="N699" s="119"/>
    </row>
    <row r="700" spans="1:14" s="17" customFormat="1" ht="25.5" x14ac:dyDescent="0.2">
      <c r="A700" s="145">
        <v>43542</v>
      </c>
      <c r="B700" s="27" t="s">
        <v>302</v>
      </c>
      <c r="C700" s="27" t="s">
        <v>303</v>
      </c>
      <c r="D700" s="25" t="s">
        <v>301</v>
      </c>
      <c r="E700" s="25" t="s">
        <v>194</v>
      </c>
      <c r="F700" s="25" t="s">
        <v>276</v>
      </c>
      <c r="G700" s="25" t="str">
        <f>VLOOKUP(Repository_table[[#This Row],[Country of Destination]],$T$11:$U$45,2,)</f>
        <v>Latin America and the Caribbean</v>
      </c>
      <c r="H700" s="25" t="s">
        <v>239</v>
      </c>
      <c r="I700" s="25" t="s">
        <v>306</v>
      </c>
      <c r="J700" s="28">
        <v>2320490</v>
      </c>
      <c r="K700" s="39">
        <v>6.28</v>
      </c>
      <c r="L700" s="146" t="s">
        <v>376</v>
      </c>
      <c r="N700" s="119"/>
    </row>
    <row r="701" spans="1:14" s="17" customFormat="1" x14ac:dyDescent="0.2">
      <c r="A701" s="145">
        <v>43542</v>
      </c>
      <c r="B701" s="27" t="s">
        <v>61</v>
      </c>
      <c r="C701" s="27" t="s">
        <v>61</v>
      </c>
      <c r="D701" s="25" t="s">
        <v>252</v>
      </c>
      <c r="E701" s="25" t="s">
        <v>108</v>
      </c>
      <c r="F701" s="25" t="s">
        <v>197</v>
      </c>
      <c r="G701" s="25" t="str">
        <f>VLOOKUP(Repository_table[[#This Row],[Country of Destination]],$T$11:$U$45,2,)</f>
        <v>Europe and Central Asia</v>
      </c>
      <c r="H701" s="25" t="s">
        <v>287</v>
      </c>
      <c r="I701" s="25" t="s">
        <v>270</v>
      </c>
      <c r="J701" s="28">
        <v>3280540</v>
      </c>
      <c r="K701" s="39">
        <v>6.28</v>
      </c>
      <c r="L701" s="146" t="s">
        <v>106</v>
      </c>
      <c r="N701" s="119"/>
    </row>
    <row r="702" spans="1:14" s="17" customFormat="1" ht="15.75" customHeight="1" x14ac:dyDescent="0.2">
      <c r="A702" s="145">
        <v>43543</v>
      </c>
      <c r="B702" s="27" t="s">
        <v>193</v>
      </c>
      <c r="C702" s="27" t="s">
        <v>212</v>
      </c>
      <c r="D702" s="25" t="s">
        <v>262</v>
      </c>
      <c r="E702" s="25" t="s">
        <v>108</v>
      </c>
      <c r="F702" s="25" t="s">
        <v>81</v>
      </c>
      <c r="G702" s="25" t="str">
        <f>VLOOKUP(Repository_table[[#This Row],[Country of Destination]],$T$11:$U$45,2,)</f>
        <v>East Asia and Pacific</v>
      </c>
      <c r="H702" s="25" t="s">
        <v>226</v>
      </c>
      <c r="I702" s="25" t="s">
        <v>263</v>
      </c>
      <c r="J702" s="28">
        <v>3396770</v>
      </c>
      <c r="K702" s="39">
        <v>7.56</v>
      </c>
      <c r="L702" s="146" t="s">
        <v>106</v>
      </c>
      <c r="N702" s="119"/>
    </row>
    <row r="703" spans="1:14" s="17" customFormat="1" ht="15.75" customHeight="1" x14ac:dyDescent="0.2">
      <c r="A703" s="145">
        <v>43543</v>
      </c>
      <c r="B703" s="27" t="s">
        <v>61</v>
      </c>
      <c r="C703" s="27" t="s">
        <v>61</v>
      </c>
      <c r="D703" s="25" t="s">
        <v>252</v>
      </c>
      <c r="E703" s="25" t="s">
        <v>108</v>
      </c>
      <c r="F703" s="25" t="s">
        <v>286</v>
      </c>
      <c r="G703" s="25" t="str">
        <f>VLOOKUP(Repository_table[[#This Row],[Country of Destination]],$T$11:$U$45,2,)</f>
        <v>Europe and Central Asia</v>
      </c>
      <c r="H703" s="25" t="s">
        <v>207</v>
      </c>
      <c r="I703" s="25" t="s">
        <v>270</v>
      </c>
      <c r="J703" s="28">
        <v>3700892</v>
      </c>
      <c r="K703" s="39">
        <v>3.28</v>
      </c>
      <c r="L703" s="146"/>
      <c r="N703" s="119"/>
    </row>
    <row r="704" spans="1:14" s="17" customFormat="1" ht="15.75" customHeight="1" x14ac:dyDescent="0.2">
      <c r="A704" s="145">
        <v>43544</v>
      </c>
      <c r="B704" s="27" t="s">
        <v>61</v>
      </c>
      <c r="C704" s="27" t="s">
        <v>61</v>
      </c>
      <c r="D704" s="25" t="s">
        <v>251</v>
      </c>
      <c r="E704" s="25" t="s">
        <v>108</v>
      </c>
      <c r="F704" s="25" t="s">
        <v>76</v>
      </c>
      <c r="G704" s="25" t="str">
        <f>VLOOKUP(Repository_table[[#This Row],[Country of Destination]],$T$11:$U$45,2,)</f>
        <v>Latin America and the Caribbean</v>
      </c>
      <c r="H704" s="25" t="s">
        <v>319</v>
      </c>
      <c r="I704" s="25" t="s">
        <v>270</v>
      </c>
      <c r="J704" s="28">
        <v>3653208</v>
      </c>
      <c r="K704" s="39">
        <v>3.28</v>
      </c>
      <c r="L704" s="146"/>
      <c r="N704" s="119"/>
    </row>
    <row r="705" spans="1:14" s="17" customFormat="1" ht="15.75" customHeight="1" x14ac:dyDescent="0.2">
      <c r="A705" s="145">
        <v>43545</v>
      </c>
      <c r="B705" s="27" t="s">
        <v>193</v>
      </c>
      <c r="C705" s="27" t="s">
        <v>211</v>
      </c>
      <c r="D705" s="25" t="s">
        <v>262</v>
      </c>
      <c r="E705" s="25" t="s">
        <v>108</v>
      </c>
      <c r="F705" s="25" t="s">
        <v>373</v>
      </c>
      <c r="G705" s="25" t="str">
        <f>VLOOKUP(Repository_table[[#This Row],[Country of Destination]],$T$11:$U$45,2,)</f>
        <v>Europe and Central Asia</v>
      </c>
      <c r="H705" s="25" t="s">
        <v>181</v>
      </c>
      <c r="I705" s="25" t="s">
        <v>263</v>
      </c>
      <c r="J705" s="28">
        <v>3390310</v>
      </c>
      <c r="K705" s="39">
        <v>6.47</v>
      </c>
      <c r="L705" s="146" t="s">
        <v>106</v>
      </c>
      <c r="N705" s="119"/>
    </row>
    <row r="706" spans="1:14" s="17" customFormat="1" ht="15.75" customHeight="1" x14ac:dyDescent="0.2">
      <c r="A706" s="145">
        <v>43545</v>
      </c>
      <c r="B706" s="27" t="s">
        <v>61</v>
      </c>
      <c r="C706" s="27" t="s">
        <v>61</v>
      </c>
      <c r="D706" s="25" t="s">
        <v>265</v>
      </c>
      <c r="E706" s="25" t="s">
        <v>194</v>
      </c>
      <c r="F706" s="25" t="s">
        <v>197</v>
      </c>
      <c r="G706" s="25" t="str">
        <f>VLOOKUP(Repository_table[[#This Row],[Country of Destination]],$T$11:$U$45,2,)</f>
        <v>Europe and Central Asia</v>
      </c>
      <c r="H706" s="25" t="s">
        <v>110</v>
      </c>
      <c r="I706" s="25" t="s">
        <v>270</v>
      </c>
      <c r="J706" s="28">
        <v>3666133</v>
      </c>
      <c r="K706" s="39">
        <v>3.67</v>
      </c>
      <c r="L706" s="146" t="s">
        <v>70</v>
      </c>
      <c r="N706" s="119"/>
    </row>
    <row r="707" spans="1:14" s="17" customFormat="1" ht="15.75" customHeight="1" x14ac:dyDescent="0.2">
      <c r="A707" s="145">
        <v>43546</v>
      </c>
      <c r="B707" s="27" t="s">
        <v>61</v>
      </c>
      <c r="C707" s="27" t="s">
        <v>61</v>
      </c>
      <c r="D707" s="25" t="s">
        <v>252</v>
      </c>
      <c r="E707" s="25" t="s">
        <v>108</v>
      </c>
      <c r="F707" s="25" t="s">
        <v>68</v>
      </c>
      <c r="G707" s="25" t="str">
        <f>VLOOKUP(Repository_table[[#This Row],[Country of Destination]],$T$11:$U$45,2,)</f>
        <v>South Asia</v>
      </c>
      <c r="H707" s="25" t="s">
        <v>230</v>
      </c>
      <c r="I707" s="25" t="s">
        <v>270</v>
      </c>
      <c r="J707" s="28">
        <v>3633630</v>
      </c>
      <c r="K707" s="39">
        <v>3.28</v>
      </c>
      <c r="L707" s="146"/>
      <c r="N707" s="119"/>
    </row>
    <row r="708" spans="1:14" s="17" customFormat="1" ht="15.75" customHeight="1" x14ac:dyDescent="0.2">
      <c r="A708" s="145">
        <v>43547</v>
      </c>
      <c r="B708" s="27" t="s">
        <v>61</v>
      </c>
      <c r="C708" s="27" t="s">
        <v>61</v>
      </c>
      <c r="D708" s="25" t="s">
        <v>252</v>
      </c>
      <c r="E708" s="25" t="s">
        <v>108</v>
      </c>
      <c r="F708" s="25" t="s">
        <v>124</v>
      </c>
      <c r="G708" s="25" t="str">
        <f>VLOOKUP(Repository_table[[#This Row],[Country of Destination]],$T$11:$U$45,2,)</f>
        <v>Europe and Central Asia</v>
      </c>
      <c r="H708" s="25" t="s">
        <v>173</v>
      </c>
      <c r="I708" s="25" t="s">
        <v>270</v>
      </c>
      <c r="J708" s="28">
        <v>3669290</v>
      </c>
      <c r="K708" s="39">
        <v>4.96</v>
      </c>
      <c r="L708" s="146" t="s">
        <v>106</v>
      </c>
      <c r="N708" s="119"/>
    </row>
    <row r="709" spans="1:14" s="17" customFormat="1" ht="25.5" x14ac:dyDescent="0.2">
      <c r="A709" s="145">
        <v>43548</v>
      </c>
      <c r="B709" s="27" t="s">
        <v>302</v>
      </c>
      <c r="C709" s="27" t="s">
        <v>303</v>
      </c>
      <c r="D709" s="25" t="s">
        <v>301</v>
      </c>
      <c r="E709" s="25" t="s">
        <v>194</v>
      </c>
      <c r="F709" s="25" t="s">
        <v>204</v>
      </c>
      <c r="G709" s="25" t="str">
        <f>VLOOKUP(Repository_table[[#This Row],[Country of Destination]],$T$11:$U$45,2,)</f>
        <v>Europe and Central Asia</v>
      </c>
      <c r="H709" s="25" t="s">
        <v>375</v>
      </c>
      <c r="I709" s="25" t="s">
        <v>306</v>
      </c>
      <c r="J709" s="28">
        <v>3714940</v>
      </c>
      <c r="K709" s="39">
        <v>3.66</v>
      </c>
      <c r="L709" s="146" t="s">
        <v>376</v>
      </c>
      <c r="N709" s="119"/>
    </row>
    <row r="710" spans="1:14" s="17" customFormat="1" x14ac:dyDescent="0.2">
      <c r="A710" s="145">
        <v>43548</v>
      </c>
      <c r="B710" s="27" t="s">
        <v>61</v>
      </c>
      <c r="C710" s="27" t="s">
        <v>61</v>
      </c>
      <c r="D710" s="25" t="s">
        <v>265</v>
      </c>
      <c r="E710" s="25" t="s">
        <v>194</v>
      </c>
      <c r="F710" s="25" t="s">
        <v>253</v>
      </c>
      <c r="G710" s="25" t="str">
        <f>VLOOKUP(Repository_table[[#This Row],[Country of Destination]],$T$11:$U$45,2,)</f>
        <v>Europe and Central Asia</v>
      </c>
      <c r="H710" s="25" t="s">
        <v>163</v>
      </c>
      <c r="I710" s="25" t="s">
        <v>270</v>
      </c>
      <c r="J710" s="28">
        <v>3411020</v>
      </c>
      <c r="K710" s="39">
        <v>3.79</v>
      </c>
      <c r="L710" s="146" t="s">
        <v>70</v>
      </c>
      <c r="N710" s="119"/>
    </row>
    <row r="711" spans="1:14" s="17" customFormat="1" ht="15.75" customHeight="1" x14ac:dyDescent="0.2">
      <c r="A711" s="145">
        <v>43551</v>
      </c>
      <c r="B711" s="27" t="s">
        <v>61</v>
      </c>
      <c r="C711" s="27" t="s">
        <v>61</v>
      </c>
      <c r="D711" s="25" t="s">
        <v>251</v>
      </c>
      <c r="E711" s="25" t="s">
        <v>108</v>
      </c>
      <c r="F711" s="25" t="s">
        <v>113</v>
      </c>
      <c r="G711" s="25" t="str">
        <f>VLOOKUP(Repository_table[[#This Row],[Country of Destination]],$T$11:$U$45,2,)</f>
        <v>East Asia and Pacific</v>
      </c>
      <c r="H711" s="25" t="s">
        <v>255</v>
      </c>
      <c r="I711" s="25" t="s">
        <v>270</v>
      </c>
      <c r="J711" s="28">
        <v>3699063</v>
      </c>
      <c r="K711" s="39">
        <v>3.28</v>
      </c>
      <c r="L711" s="146"/>
      <c r="N711" s="119"/>
    </row>
    <row r="712" spans="1:14" s="17" customFormat="1" ht="15.75" customHeight="1" x14ac:dyDescent="0.2">
      <c r="A712" s="145">
        <v>43552</v>
      </c>
      <c r="B712" s="27" t="s">
        <v>193</v>
      </c>
      <c r="C712" s="27" t="s">
        <v>212</v>
      </c>
      <c r="D712" s="25" t="s">
        <v>267</v>
      </c>
      <c r="E712" s="25" t="s">
        <v>108</v>
      </c>
      <c r="F712" s="25" t="s">
        <v>186</v>
      </c>
      <c r="G712" s="25" t="str">
        <f>VLOOKUP(Repository_table[[#This Row],[Country of Destination]],$T$11:$U$45,2,)</f>
        <v>Latin America and the Caribbean</v>
      </c>
      <c r="H712" s="25" t="s">
        <v>126</v>
      </c>
      <c r="I712" s="25" t="s">
        <v>263</v>
      </c>
      <c r="J712" s="28">
        <v>3191446</v>
      </c>
      <c r="K712" s="39">
        <v>7.82</v>
      </c>
      <c r="L712" s="146" t="s">
        <v>106</v>
      </c>
      <c r="N712" s="119"/>
    </row>
    <row r="713" spans="1:14" s="17" customFormat="1" ht="15.75" customHeight="1" x14ac:dyDescent="0.2">
      <c r="A713" s="145">
        <v>43553</v>
      </c>
      <c r="B713" s="27" t="s">
        <v>302</v>
      </c>
      <c r="C713" s="27" t="s">
        <v>303</v>
      </c>
      <c r="D713" s="25" t="s">
        <v>301</v>
      </c>
      <c r="E713" s="25" t="s">
        <v>194</v>
      </c>
      <c r="F713" s="25" t="s">
        <v>68</v>
      </c>
      <c r="G713" s="25" t="str">
        <f>VLOOKUP(Repository_table[[#This Row],[Country of Destination]],$T$11:$U$45,2,)</f>
        <v>South Asia</v>
      </c>
      <c r="H713" s="25" t="s">
        <v>281</v>
      </c>
      <c r="I713" s="25" t="s">
        <v>306</v>
      </c>
      <c r="J713" s="28">
        <v>3812326</v>
      </c>
      <c r="K713" s="39">
        <v>3.78</v>
      </c>
      <c r="L713" s="146" t="s">
        <v>376</v>
      </c>
      <c r="N713" s="119"/>
    </row>
    <row r="714" spans="1:14" s="17" customFormat="1" x14ac:dyDescent="0.2">
      <c r="A714" s="145">
        <v>43553</v>
      </c>
      <c r="B714" s="27" t="s">
        <v>61</v>
      </c>
      <c r="C714" s="27" t="s">
        <v>61</v>
      </c>
      <c r="D714" s="25" t="s">
        <v>252</v>
      </c>
      <c r="E714" s="25" t="s">
        <v>108</v>
      </c>
      <c r="F714" s="25" t="s">
        <v>197</v>
      </c>
      <c r="G714" s="25" t="str">
        <f>VLOOKUP(Repository_table[[#This Row],[Country of Destination]],$T$11:$U$45,2,)</f>
        <v>Europe and Central Asia</v>
      </c>
      <c r="H714" s="25" t="s">
        <v>111</v>
      </c>
      <c r="I714" s="25" t="s">
        <v>270</v>
      </c>
      <c r="J714" s="28">
        <v>3682190</v>
      </c>
      <c r="K714" s="39">
        <v>6.28</v>
      </c>
      <c r="L714" s="146" t="s">
        <v>106</v>
      </c>
      <c r="N714" s="119"/>
    </row>
    <row r="715" spans="1:14" s="17" customFormat="1" ht="15.75" customHeight="1" x14ac:dyDescent="0.2">
      <c r="A715" s="145">
        <v>43554</v>
      </c>
      <c r="B715" s="27" t="s">
        <v>61</v>
      </c>
      <c r="C715" s="27" t="s">
        <v>61</v>
      </c>
      <c r="D715" s="25" t="s">
        <v>251</v>
      </c>
      <c r="E715" s="25" t="s">
        <v>108</v>
      </c>
      <c r="F715" s="25" t="s">
        <v>112</v>
      </c>
      <c r="G715" s="25" t="str">
        <f>VLOOKUP(Repository_table[[#This Row],[Country of Destination]],$T$11:$U$45,2,)</f>
        <v>Latin America and the Caribbean</v>
      </c>
      <c r="H715" s="25" t="s">
        <v>231</v>
      </c>
      <c r="I715" s="25" t="s">
        <v>270</v>
      </c>
      <c r="J715" s="28">
        <v>3079564</v>
      </c>
      <c r="K715" s="39">
        <v>3.28</v>
      </c>
      <c r="L715" s="146"/>
      <c r="N715" s="119"/>
    </row>
    <row r="716" spans="1:14" s="17" customFormat="1" ht="15.75" customHeight="1" x14ac:dyDescent="0.2">
      <c r="A716" s="145">
        <v>43556</v>
      </c>
      <c r="B716" s="27" t="s">
        <v>193</v>
      </c>
      <c r="C716" s="27" t="s">
        <v>211</v>
      </c>
      <c r="D716" s="25" t="s">
        <v>262</v>
      </c>
      <c r="E716" s="25" t="s">
        <v>108</v>
      </c>
      <c r="F716" s="25" t="s">
        <v>177</v>
      </c>
      <c r="G716" s="25" t="str">
        <f>VLOOKUP(Repository_table[[#This Row],[Country of Destination]],$T$11:$U$45,2,)</f>
        <v>Latin America and the Caribbean</v>
      </c>
      <c r="H716" s="25" t="s">
        <v>382</v>
      </c>
      <c r="I716" s="25" t="s">
        <v>263</v>
      </c>
      <c r="J716" s="28">
        <v>233749</v>
      </c>
      <c r="K716" s="39">
        <v>6.49</v>
      </c>
      <c r="L716" s="146" t="s">
        <v>220</v>
      </c>
      <c r="N716" s="119"/>
    </row>
    <row r="717" spans="1:14" s="17" customFormat="1" ht="15.75" customHeight="1" x14ac:dyDescent="0.2">
      <c r="A717" s="145">
        <v>43556</v>
      </c>
      <c r="B717" s="27" t="s">
        <v>193</v>
      </c>
      <c r="C717" s="27" t="s">
        <v>211</v>
      </c>
      <c r="D717" s="25" t="s">
        <v>262</v>
      </c>
      <c r="E717" s="25" t="s">
        <v>108</v>
      </c>
      <c r="F717" s="25" t="s">
        <v>204</v>
      </c>
      <c r="G717" s="25" t="str">
        <f>VLOOKUP(Repository_table[[#This Row],[Country of Destination]],$T$11:$U$45,2,)</f>
        <v>Europe and Central Asia</v>
      </c>
      <c r="H717" s="25" t="s">
        <v>382</v>
      </c>
      <c r="I717" s="25" t="s">
        <v>263</v>
      </c>
      <c r="J717" s="28">
        <v>3153911</v>
      </c>
      <c r="K717" s="39">
        <v>6.5</v>
      </c>
      <c r="L717" s="146" t="s">
        <v>220</v>
      </c>
      <c r="N717" s="119"/>
    </row>
    <row r="718" spans="1:14" s="17" customFormat="1" ht="15.75" customHeight="1" x14ac:dyDescent="0.2">
      <c r="A718" s="145">
        <v>43556</v>
      </c>
      <c r="B718" s="27" t="s">
        <v>61</v>
      </c>
      <c r="C718" s="27" t="s">
        <v>61</v>
      </c>
      <c r="D718" s="25" t="s">
        <v>265</v>
      </c>
      <c r="E718" s="25" t="s">
        <v>194</v>
      </c>
      <c r="F718" s="25" t="s">
        <v>68</v>
      </c>
      <c r="G718" s="25" t="str">
        <f>VLOOKUP(Repository_table[[#This Row],[Country of Destination]],$T$11:$U$45,2,)</f>
        <v>South Asia</v>
      </c>
      <c r="H718" s="25" t="s">
        <v>273</v>
      </c>
      <c r="I718" s="25" t="s">
        <v>270</v>
      </c>
      <c r="J718" s="28">
        <v>3108482</v>
      </c>
      <c r="K718" s="39">
        <v>3.62</v>
      </c>
      <c r="L718" s="146" t="s">
        <v>70</v>
      </c>
      <c r="N718" s="119"/>
    </row>
    <row r="719" spans="1:14" s="17" customFormat="1" ht="25.5" x14ac:dyDescent="0.2">
      <c r="A719" s="145">
        <v>43557</v>
      </c>
      <c r="B719" s="27" t="s">
        <v>302</v>
      </c>
      <c r="C719" s="27" t="s">
        <v>303</v>
      </c>
      <c r="D719" s="25" t="s">
        <v>301</v>
      </c>
      <c r="E719" s="25" t="s">
        <v>194</v>
      </c>
      <c r="F719" s="25" t="s">
        <v>204</v>
      </c>
      <c r="G719" s="25" t="str">
        <f>VLOOKUP(Repository_table[[#This Row],[Country of Destination]],$T$11:$U$45,2,)</f>
        <v>Europe and Central Asia</v>
      </c>
      <c r="H719" s="25" t="s">
        <v>315</v>
      </c>
      <c r="I719" s="25" t="s">
        <v>306</v>
      </c>
      <c r="J719" s="28">
        <v>3199019</v>
      </c>
      <c r="K719" s="39">
        <v>3.67</v>
      </c>
      <c r="L719" s="146" t="s">
        <v>70</v>
      </c>
      <c r="N719" s="119"/>
    </row>
    <row r="720" spans="1:14" s="17" customFormat="1" x14ac:dyDescent="0.2">
      <c r="A720" s="145">
        <v>43557</v>
      </c>
      <c r="B720" s="27" t="s">
        <v>61</v>
      </c>
      <c r="C720" s="27" t="s">
        <v>61</v>
      </c>
      <c r="D720" s="25" t="s">
        <v>252</v>
      </c>
      <c r="E720" s="25" t="s">
        <v>108</v>
      </c>
      <c r="F720" s="25" t="s">
        <v>241</v>
      </c>
      <c r="G720" s="25" t="str">
        <f>VLOOKUP(Repository_table[[#This Row],[Country of Destination]],$T$11:$U$45,2,)</f>
        <v>Europe and Central Asia</v>
      </c>
      <c r="H720" s="25" t="s">
        <v>365</v>
      </c>
      <c r="I720" s="25" t="s">
        <v>270</v>
      </c>
      <c r="J720" s="28">
        <v>3447971</v>
      </c>
      <c r="K720" s="39">
        <v>3.12</v>
      </c>
      <c r="L720" s="146"/>
      <c r="N720" s="119"/>
    </row>
    <row r="721" spans="1:14" s="17" customFormat="1" ht="15.75" customHeight="1" x14ac:dyDescent="0.2">
      <c r="A721" s="145">
        <v>43558</v>
      </c>
      <c r="B721" s="27" t="s">
        <v>61</v>
      </c>
      <c r="C721" s="27" t="s">
        <v>61</v>
      </c>
      <c r="D721" s="25" t="s">
        <v>251</v>
      </c>
      <c r="E721" s="25" t="s">
        <v>108</v>
      </c>
      <c r="F721" s="25" t="s">
        <v>113</v>
      </c>
      <c r="G721" s="25" t="str">
        <f>VLOOKUP(Repository_table[[#This Row],[Country of Destination]],$T$11:$U$45,2,)</f>
        <v>East Asia and Pacific</v>
      </c>
      <c r="H721" s="25" t="s">
        <v>243</v>
      </c>
      <c r="I721" s="25" t="s">
        <v>270</v>
      </c>
      <c r="J721" s="28">
        <v>3281574</v>
      </c>
      <c r="K721" s="39">
        <v>6.12</v>
      </c>
      <c r="L721" s="146" t="s">
        <v>106</v>
      </c>
      <c r="N721" s="119"/>
    </row>
    <row r="722" spans="1:14" s="17" customFormat="1" ht="15.75" customHeight="1" x14ac:dyDescent="0.2">
      <c r="A722" s="145">
        <v>43559</v>
      </c>
      <c r="B722" s="27" t="s">
        <v>61</v>
      </c>
      <c r="C722" s="27" t="s">
        <v>61</v>
      </c>
      <c r="D722" s="25" t="s">
        <v>251</v>
      </c>
      <c r="E722" s="25" t="s">
        <v>108</v>
      </c>
      <c r="F722" s="25" t="s">
        <v>157</v>
      </c>
      <c r="G722" s="25" t="str">
        <f>VLOOKUP(Repository_table[[#This Row],[Country of Destination]],$T$11:$U$45,2,)</f>
        <v>Middle East and North Africa</v>
      </c>
      <c r="H722" s="25" t="s">
        <v>114</v>
      </c>
      <c r="I722" s="25" t="s">
        <v>270</v>
      </c>
      <c r="J722" s="28">
        <v>3621755</v>
      </c>
      <c r="K722" s="39">
        <v>3.12</v>
      </c>
      <c r="L722" s="146"/>
      <c r="N722" s="119"/>
    </row>
    <row r="723" spans="1:14" s="17" customFormat="1" ht="25.5" x14ac:dyDescent="0.2">
      <c r="A723" s="145">
        <v>43560</v>
      </c>
      <c r="B723" s="27" t="s">
        <v>302</v>
      </c>
      <c r="C723" s="27" t="s">
        <v>303</v>
      </c>
      <c r="D723" s="25" t="s">
        <v>301</v>
      </c>
      <c r="E723" s="25" t="s">
        <v>194</v>
      </c>
      <c r="F723" s="25" t="s">
        <v>204</v>
      </c>
      <c r="G723" s="25" t="str">
        <f>VLOOKUP(Repository_table[[#This Row],[Country of Destination]],$T$11:$U$45,2,)</f>
        <v>Europe and Central Asia</v>
      </c>
      <c r="H723" s="25" t="s">
        <v>239</v>
      </c>
      <c r="I723" s="25" t="s">
        <v>306</v>
      </c>
      <c r="J723" s="28">
        <v>2955076</v>
      </c>
      <c r="K723" s="39">
        <v>4.0599999999999996</v>
      </c>
      <c r="L723" s="146" t="s">
        <v>70</v>
      </c>
      <c r="N723" s="119"/>
    </row>
    <row r="724" spans="1:14" s="17" customFormat="1" ht="15.75" customHeight="1" x14ac:dyDescent="0.2">
      <c r="A724" s="145">
        <v>43562</v>
      </c>
      <c r="B724" s="27" t="s">
        <v>193</v>
      </c>
      <c r="C724" s="27" t="s">
        <v>212</v>
      </c>
      <c r="D724" s="25" t="s">
        <v>262</v>
      </c>
      <c r="E724" s="25" t="s">
        <v>108</v>
      </c>
      <c r="F724" s="25" t="s">
        <v>81</v>
      </c>
      <c r="G724" s="25" t="str">
        <f>VLOOKUP(Repository_table[[#This Row],[Country of Destination]],$T$11:$U$45,2,)</f>
        <v>East Asia and Pacific</v>
      </c>
      <c r="H724" s="25" t="s">
        <v>118</v>
      </c>
      <c r="I724" s="25" t="s">
        <v>263</v>
      </c>
      <c r="J724" s="28">
        <v>3416319</v>
      </c>
      <c r="K724" s="39">
        <v>7.49</v>
      </c>
      <c r="L724" s="146" t="s">
        <v>106</v>
      </c>
      <c r="N724" s="119"/>
    </row>
    <row r="725" spans="1:14" s="17" customFormat="1" ht="15.75" customHeight="1" x14ac:dyDescent="0.2">
      <c r="A725" s="145">
        <v>43562</v>
      </c>
      <c r="B725" s="27" t="s">
        <v>61</v>
      </c>
      <c r="C725" s="27" t="s">
        <v>61</v>
      </c>
      <c r="D725" s="25" t="s">
        <v>265</v>
      </c>
      <c r="E725" s="25" t="s">
        <v>194</v>
      </c>
      <c r="F725" s="25" t="s">
        <v>240</v>
      </c>
      <c r="G725" s="25" t="str">
        <f>VLOOKUP(Repository_table[[#This Row],[Country of Destination]],$T$11:$U$45,2,)</f>
        <v>Europe and Central Asia</v>
      </c>
      <c r="H725" s="25" t="s">
        <v>284</v>
      </c>
      <c r="I725" s="25" t="s">
        <v>270</v>
      </c>
      <c r="J725" s="28">
        <v>412820</v>
      </c>
      <c r="K725" s="39">
        <v>3.62</v>
      </c>
      <c r="L725" s="146" t="s">
        <v>250</v>
      </c>
      <c r="N725" s="119"/>
    </row>
    <row r="726" spans="1:14" s="17" customFormat="1" ht="15.75" customHeight="1" x14ac:dyDescent="0.2">
      <c r="A726" s="145">
        <v>43562</v>
      </c>
      <c r="B726" s="27" t="s">
        <v>61</v>
      </c>
      <c r="C726" s="27" t="s">
        <v>61</v>
      </c>
      <c r="D726" s="25" t="s">
        <v>265</v>
      </c>
      <c r="E726" s="25" t="s">
        <v>194</v>
      </c>
      <c r="F726" s="25" t="s">
        <v>109</v>
      </c>
      <c r="G726" s="25" t="str">
        <f>VLOOKUP(Repository_table[[#This Row],[Country of Destination]],$T$11:$U$45,2,)</f>
        <v>Europe and Central Asia</v>
      </c>
      <c r="H726" s="25" t="s">
        <v>284</v>
      </c>
      <c r="I726" s="25" t="s">
        <v>270</v>
      </c>
      <c r="J726" s="28">
        <v>2968781</v>
      </c>
      <c r="K726" s="39">
        <v>3.62</v>
      </c>
      <c r="L726" s="146" t="s">
        <v>250</v>
      </c>
      <c r="N726" s="119"/>
    </row>
    <row r="727" spans="1:14" s="17" customFormat="1" ht="15.75" customHeight="1" x14ac:dyDescent="0.2">
      <c r="A727" s="145">
        <v>43563</v>
      </c>
      <c r="B727" s="27" t="s">
        <v>193</v>
      </c>
      <c r="C727" s="27" t="s">
        <v>211</v>
      </c>
      <c r="D727" s="25" t="s">
        <v>262</v>
      </c>
      <c r="E727" s="25" t="s">
        <v>108</v>
      </c>
      <c r="F727" s="25" t="s">
        <v>197</v>
      </c>
      <c r="G727" s="25" t="str">
        <f>VLOOKUP(Repository_table[[#This Row],[Country of Destination]],$T$11:$U$45,2,)</f>
        <v>Europe and Central Asia</v>
      </c>
      <c r="H727" s="25" t="s">
        <v>143</v>
      </c>
      <c r="I727" s="25" t="s">
        <v>263</v>
      </c>
      <c r="J727" s="28">
        <v>3380759</v>
      </c>
      <c r="K727" s="39">
        <v>6.38</v>
      </c>
      <c r="L727" s="146" t="s">
        <v>106</v>
      </c>
      <c r="N727" s="119"/>
    </row>
    <row r="728" spans="1:14" s="17" customFormat="1" ht="15.75" customHeight="1" x14ac:dyDescent="0.2">
      <c r="A728" s="145">
        <v>43563</v>
      </c>
      <c r="B728" s="27" t="s">
        <v>61</v>
      </c>
      <c r="C728" s="27" t="s">
        <v>61</v>
      </c>
      <c r="D728" s="25" t="s">
        <v>251</v>
      </c>
      <c r="E728" s="25" t="s">
        <v>108</v>
      </c>
      <c r="F728" s="25" t="s">
        <v>76</v>
      </c>
      <c r="G728" s="25" t="str">
        <f>VLOOKUP(Repository_table[[#This Row],[Country of Destination]],$T$11:$U$45,2,)</f>
        <v>Latin America and the Caribbean</v>
      </c>
      <c r="H728" s="25" t="s">
        <v>372</v>
      </c>
      <c r="I728" s="25" t="s">
        <v>270</v>
      </c>
      <c r="J728" s="28">
        <v>3279652</v>
      </c>
      <c r="K728" s="39">
        <v>6.12</v>
      </c>
      <c r="L728" s="146" t="s">
        <v>106</v>
      </c>
      <c r="N728" s="119"/>
    </row>
    <row r="729" spans="1:14" s="17" customFormat="1" ht="15.75" customHeight="1" x14ac:dyDescent="0.2">
      <c r="A729" s="145">
        <v>43565</v>
      </c>
      <c r="B729" s="27" t="s">
        <v>61</v>
      </c>
      <c r="C729" s="27" t="s">
        <v>61</v>
      </c>
      <c r="D729" s="25" t="s">
        <v>252</v>
      </c>
      <c r="E729" s="25" t="s">
        <v>108</v>
      </c>
      <c r="F729" s="25" t="s">
        <v>368</v>
      </c>
      <c r="G729" s="25" t="str">
        <f>VLOOKUP(Repository_table[[#This Row],[Country of Destination]],$T$11:$U$45,2,)</f>
        <v>East Asia and Pacific</v>
      </c>
      <c r="H729" s="25" t="s">
        <v>228</v>
      </c>
      <c r="I729" s="25" t="s">
        <v>270</v>
      </c>
      <c r="J729" s="28">
        <v>2924760</v>
      </c>
      <c r="K729" s="39">
        <v>3.12</v>
      </c>
      <c r="L729" s="146"/>
      <c r="N729" s="119"/>
    </row>
    <row r="730" spans="1:14" s="17" customFormat="1" ht="25.5" x14ac:dyDescent="0.2">
      <c r="A730" s="145">
        <v>43567</v>
      </c>
      <c r="B730" s="27" t="s">
        <v>302</v>
      </c>
      <c r="C730" s="27" t="s">
        <v>303</v>
      </c>
      <c r="D730" s="25" t="s">
        <v>301</v>
      </c>
      <c r="E730" s="25" t="s">
        <v>194</v>
      </c>
      <c r="F730" s="25" t="s">
        <v>197</v>
      </c>
      <c r="G730" s="25" t="str">
        <f>VLOOKUP(Repository_table[[#This Row],[Country of Destination]],$T$11:$U$45,2,)</f>
        <v>Europe and Central Asia</v>
      </c>
      <c r="H730" s="25" t="s">
        <v>374</v>
      </c>
      <c r="I730" s="25" t="s">
        <v>306</v>
      </c>
      <c r="J730" s="28">
        <v>3311703</v>
      </c>
      <c r="K730" s="39">
        <v>3.62</v>
      </c>
      <c r="L730" s="146" t="s">
        <v>70</v>
      </c>
      <c r="N730" s="119"/>
    </row>
    <row r="731" spans="1:14" s="17" customFormat="1" x14ac:dyDescent="0.2">
      <c r="A731" s="145">
        <v>43567</v>
      </c>
      <c r="B731" s="27" t="s">
        <v>61</v>
      </c>
      <c r="C731" s="27" t="s">
        <v>61</v>
      </c>
      <c r="D731" s="25" t="s">
        <v>265</v>
      </c>
      <c r="E731" s="25" t="s">
        <v>194</v>
      </c>
      <c r="F731" s="25" t="s">
        <v>197</v>
      </c>
      <c r="G731" s="25" t="str">
        <f>VLOOKUP(Repository_table[[#This Row],[Country of Destination]],$T$11:$U$45,2,)</f>
        <v>Europe and Central Asia</v>
      </c>
      <c r="H731" s="25" t="s">
        <v>305</v>
      </c>
      <c r="I731" s="25" t="s">
        <v>270</v>
      </c>
      <c r="J731" s="28">
        <v>3690627</v>
      </c>
      <c r="K731" s="39">
        <v>3.88</v>
      </c>
      <c r="L731" s="146" t="s">
        <v>70</v>
      </c>
      <c r="N731" s="119"/>
    </row>
    <row r="732" spans="1:14" s="17" customFormat="1" ht="15.75" customHeight="1" x14ac:dyDescent="0.2">
      <c r="A732" s="145">
        <v>43568</v>
      </c>
      <c r="B732" s="27" t="s">
        <v>61</v>
      </c>
      <c r="C732" s="27" t="s">
        <v>61</v>
      </c>
      <c r="D732" s="25" t="s">
        <v>251</v>
      </c>
      <c r="E732" s="25" t="s">
        <v>108</v>
      </c>
      <c r="F732" s="25" t="s">
        <v>113</v>
      </c>
      <c r="G732" s="25" t="str">
        <f>VLOOKUP(Repository_table[[#This Row],[Country of Destination]],$T$11:$U$45,2,)</f>
        <v>East Asia and Pacific</v>
      </c>
      <c r="H732" s="25" t="s">
        <v>254</v>
      </c>
      <c r="I732" s="25" t="s">
        <v>270</v>
      </c>
      <c r="J732" s="28">
        <v>3082903</v>
      </c>
      <c r="K732" s="39">
        <v>3.12</v>
      </c>
      <c r="L732" s="146"/>
      <c r="N732" s="119"/>
    </row>
    <row r="733" spans="1:14" s="17" customFormat="1" ht="15.75" customHeight="1" x14ac:dyDescent="0.2">
      <c r="A733" s="145">
        <v>43569</v>
      </c>
      <c r="B733" s="27" t="s">
        <v>61</v>
      </c>
      <c r="C733" s="27" t="s">
        <v>61</v>
      </c>
      <c r="D733" s="25" t="s">
        <v>251</v>
      </c>
      <c r="E733" s="25" t="s">
        <v>108</v>
      </c>
      <c r="F733" s="25" t="s">
        <v>293</v>
      </c>
      <c r="G733" s="25" t="str">
        <f>VLOOKUP(Repository_table[[#This Row],[Country of Destination]],$T$11:$U$45,2,)</f>
        <v>East Asia and Pacific</v>
      </c>
      <c r="H733" s="25" t="s">
        <v>264</v>
      </c>
      <c r="I733" s="25" t="s">
        <v>270</v>
      </c>
      <c r="J733" s="28">
        <v>320342</v>
      </c>
      <c r="K733" s="39">
        <v>6.12</v>
      </c>
      <c r="L733" s="146" t="s">
        <v>220</v>
      </c>
      <c r="N733" s="119"/>
    </row>
    <row r="734" spans="1:14" s="17" customFormat="1" ht="15.75" customHeight="1" x14ac:dyDescent="0.2">
      <c r="A734" s="145">
        <v>43569</v>
      </c>
      <c r="B734" s="27" t="s">
        <v>61</v>
      </c>
      <c r="C734" s="27" t="s">
        <v>61</v>
      </c>
      <c r="D734" s="25" t="s">
        <v>251</v>
      </c>
      <c r="E734" s="25" t="s">
        <v>108</v>
      </c>
      <c r="F734" s="25" t="s">
        <v>113</v>
      </c>
      <c r="G734" s="25" t="str">
        <f>VLOOKUP(Repository_table[[#This Row],[Country of Destination]],$T$11:$U$45,2,)</f>
        <v>East Asia and Pacific</v>
      </c>
      <c r="H734" s="25" t="s">
        <v>264</v>
      </c>
      <c r="I734" s="25" t="s">
        <v>270</v>
      </c>
      <c r="J734" s="28">
        <v>2956944</v>
      </c>
      <c r="K734" s="39">
        <v>6.12</v>
      </c>
      <c r="L734" s="146" t="s">
        <v>220</v>
      </c>
      <c r="N734" s="119"/>
    </row>
    <row r="735" spans="1:14" s="17" customFormat="1" ht="25.5" x14ac:dyDescent="0.2">
      <c r="A735" s="145">
        <v>43570</v>
      </c>
      <c r="B735" s="27" t="s">
        <v>302</v>
      </c>
      <c r="C735" s="27" t="s">
        <v>303</v>
      </c>
      <c r="D735" s="25" t="s">
        <v>301</v>
      </c>
      <c r="E735" s="25" t="s">
        <v>194</v>
      </c>
      <c r="F735" s="25" t="s">
        <v>204</v>
      </c>
      <c r="G735" s="25" t="str">
        <f>VLOOKUP(Repository_table[[#This Row],[Country of Destination]],$T$11:$U$45,2,)</f>
        <v>Europe and Central Asia</v>
      </c>
      <c r="H735" s="25" t="s">
        <v>80</v>
      </c>
      <c r="I735" s="25" t="s">
        <v>306</v>
      </c>
      <c r="J735" s="28">
        <v>3702261</v>
      </c>
      <c r="K735" s="39">
        <v>4.6500000000000004</v>
      </c>
      <c r="L735" s="146" t="s">
        <v>70</v>
      </c>
      <c r="N735" s="119"/>
    </row>
    <row r="736" spans="1:14" s="17" customFormat="1" x14ac:dyDescent="0.2">
      <c r="A736" s="145">
        <v>43570</v>
      </c>
      <c r="B736" s="27" t="s">
        <v>61</v>
      </c>
      <c r="C736" s="27" t="s">
        <v>61</v>
      </c>
      <c r="D736" s="25" t="s">
        <v>252</v>
      </c>
      <c r="E736" s="25" t="s">
        <v>108</v>
      </c>
      <c r="F736" s="25" t="s">
        <v>68</v>
      </c>
      <c r="G736" s="25" t="str">
        <f>VLOOKUP(Repository_table[[#This Row],[Country of Destination]],$T$11:$U$45,2,)</f>
        <v>South Asia</v>
      </c>
      <c r="H736" s="25" t="s">
        <v>246</v>
      </c>
      <c r="I736" s="25" t="s">
        <v>270</v>
      </c>
      <c r="J736" s="28">
        <v>3633674</v>
      </c>
      <c r="K736" s="39">
        <v>3.12</v>
      </c>
      <c r="L736" s="146"/>
      <c r="N736" s="119"/>
    </row>
    <row r="737" spans="1:14" s="17" customFormat="1" ht="15.75" customHeight="1" x14ac:dyDescent="0.2">
      <c r="A737" s="145">
        <v>43571</v>
      </c>
      <c r="B737" s="27" t="s">
        <v>61</v>
      </c>
      <c r="C737" s="27" t="s">
        <v>61</v>
      </c>
      <c r="D737" s="25" t="s">
        <v>252</v>
      </c>
      <c r="E737" s="25" t="s">
        <v>108</v>
      </c>
      <c r="F737" s="25" t="s">
        <v>197</v>
      </c>
      <c r="G737" s="25" t="str">
        <f>VLOOKUP(Repository_table[[#This Row],[Country of Destination]],$T$11:$U$45,2,)</f>
        <v>Europe and Central Asia</v>
      </c>
      <c r="H737" s="25" t="s">
        <v>237</v>
      </c>
      <c r="I737" s="25" t="s">
        <v>270</v>
      </c>
      <c r="J737" s="28">
        <v>3318405</v>
      </c>
      <c r="K737" s="39">
        <v>3.12</v>
      </c>
      <c r="L737" s="146"/>
      <c r="N737" s="119"/>
    </row>
    <row r="738" spans="1:14" s="17" customFormat="1" ht="15.75" customHeight="1" x14ac:dyDescent="0.2">
      <c r="A738" s="145">
        <v>43572</v>
      </c>
      <c r="B738" s="27" t="s">
        <v>193</v>
      </c>
      <c r="C738" s="27" t="s">
        <v>212</v>
      </c>
      <c r="D738" s="25" t="s">
        <v>262</v>
      </c>
      <c r="E738" s="25" t="s">
        <v>108</v>
      </c>
      <c r="F738" s="25" t="s">
        <v>81</v>
      </c>
      <c r="G738" s="25" t="str">
        <f>VLOOKUP(Repository_table[[#This Row],[Country of Destination]],$T$11:$U$45,2,)</f>
        <v>East Asia and Pacific</v>
      </c>
      <c r="H738" s="25" t="s">
        <v>299</v>
      </c>
      <c r="I738" s="25" t="s">
        <v>263</v>
      </c>
      <c r="J738" s="28">
        <v>3483836</v>
      </c>
      <c r="K738" s="39">
        <v>7.49</v>
      </c>
      <c r="L738" s="146" t="s">
        <v>106</v>
      </c>
      <c r="N738" s="119"/>
    </row>
    <row r="739" spans="1:14" s="17" customFormat="1" ht="15.75" customHeight="1" x14ac:dyDescent="0.2">
      <c r="A739" s="145">
        <v>43573</v>
      </c>
      <c r="B739" s="27" t="s">
        <v>61</v>
      </c>
      <c r="C739" s="27" t="s">
        <v>61</v>
      </c>
      <c r="D739" s="25" t="s">
        <v>252</v>
      </c>
      <c r="E739" s="25" t="s">
        <v>108</v>
      </c>
      <c r="F739" s="25" t="s">
        <v>241</v>
      </c>
      <c r="G739" s="25" t="str">
        <f>VLOOKUP(Repository_table[[#This Row],[Country of Destination]],$T$11:$U$45,2,)</f>
        <v>Europe and Central Asia</v>
      </c>
      <c r="H739" s="25" t="s">
        <v>287</v>
      </c>
      <c r="I739" s="25" t="s">
        <v>270</v>
      </c>
      <c r="J739" s="28">
        <v>3273999</v>
      </c>
      <c r="K739" s="39">
        <v>6.12</v>
      </c>
      <c r="L739" s="146" t="s">
        <v>106</v>
      </c>
      <c r="N739" s="119"/>
    </row>
    <row r="740" spans="1:14" s="17" customFormat="1" ht="15.75" customHeight="1" x14ac:dyDescent="0.2">
      <c r="A740" s="145">
        <v>43574</v>
      </c>
      <c r="B740" s="27" t="s">
        <v>61</v>
      </c>
      <c r="C740" s="27" t="s">
        <v>61</v>
      </c>
      <c r="D740" s="25" t="s">
        <v>252</v>
      </c>
      <c r="E740" s="25" t="s">
        <v>108</v>
      </c>
      <c r="F740" s="25" t="s">
        <v>330</v>
      </c>
      <c r="G740" s="25" t="str">
        <f>VLOOKUP(Repository_table[[#This Row],[Country of Destination]],$T$11:$U$45,2,)</f>
        <v>Middle East and North Africa</v>
      </c>
      <c r="H740" s="25" t="s">
        <v>180</v>
      </c>
      <c r="I740" s="25" t="s">
        <v>270</v>
      </c>
      <c r="J740" s="28">
        <v>3274905</v>
      </c>
      <c r="K740" s="39">
        <v>3.12</v>
      </c>
      <c r="L740" s="146"/>
      <c r="N740" s="119"/>
    </row>
    <row r="741" spans="1:14" s="17" customFormat="1" ht="25.5" x14ac:dyDescent="0.2">
      <c r="A741" s="145">
        <v>43576</v>
      </c>
      <c r="B741" s="27" t="s">
        <v>302</v>
      </c>
      <c r="C741" s="27" t="s">
        <v>303</v>
      </c>
      <c r="D741" s="25" t="s">
        <v>301</v>
      </c>
      <c r="E741" s="25" t="s">
        <v>194</v>
      </c>
      <c r="F741" s="25" t="s">
        <v>81</v>
      </c>
      <c r="G741" s="25" t="str">
        <f>VLOOKUP(Repository_table[[#This Row],[Country of Destination]],$T$11:$U$45,2,)</f>
        <v>East Asia and Pacific</v>
      </c>
      <c r="H741" s="25" t="s">
        <v>110</v>
      </c>
      <c r="I741" s="25" t="s">
        <v>306</v>
      </c>
      <c r="J741" s="28">
        <v>3699644</v>
      </c>
      <c r="K741" s="39">
        <v>3.62</v>
      </c>
      <c r="L741" s="146" t="s">
        <v>70</v>
      </c>
      <c r="N741" s="119"/>
    </row>
    <row r="742" spans="1:14" s="17" customFormat="1" ht="15.75" customHeight="1" x14ac:dyDescent="0.2">
      <c r="A742" s="145">
        <v>43576</v>
      </c>
      <c r="B742" s="27" t="s">
        <v>61</v>
      </c>
      <c r="C742" s="27" t="s">
        <v>61</v>
      </c>
      <c r="D742" s="25" t="s">
        <v>251</v>
      </c>
      <c r="E742" s="25" t="s">
        <v>108</v>
      </c>
      <c r="F742" s="25" t="s">
        <v>76</v>
      </c>
      <c r="G742" s="25" t="str">
        <f>VLOOKUP(Repository_table[[#This Row],[Country of Destination]],$T$11:$U$45,2,)</f>
        <v>Latin America and the Caribbean</v>
      </c>
      <c r="H742" s="25" t="s">
        <v>379</v>
      </c>
      <c r="I742" s="25" t="s">
        <v>270</v>
      </c>
      <c r="J742" s="28">
        <v>3464103</v>
      </c>
      <c r="K742" s="39">
        <v>3.12</v>
      </c>
      <c r="L742" s="146"/>
      <c r="N742" s="119"/>
    </row>
    <row r="743" spans="1:14" s="17" customFormat="1" x14ac:dyDescent="0.2">
      <c r="A743" s="145">
        <v>43576</v>
      </c>
      <c r="B743" s="27" t="s">
        <v>61</v>
      </c>
      <c r="C743" s="27" t="s">
        <v>61</v>
      </c>
      <c r="D743" s="25" t="s">
        <v>265</v>
      </c>
      <c r="E743" s="25" t="s">
        <v>194</v>
      </c>
      <c r="F743" s="25" t="s">
        <v>69</v>
      </c>
      <c r="G743" s="25" t="str">
        <f>VLOOKUP(Repository_table[[#This Row],[Country of Destination]],$T$11:$U$45,2,)</f>
        <v>Europe and Central Asia</v>
      </c>
      <c r="H743" s="25" t="s">
        <v>181</v>
      </c>
      <c r="I743" s="25" t="s">
        <v>270</v>
      </c>
      <c r="J743" s="28">
        <v>3489399</v>
      </c>
      <c r="K743" s="39">
        <v>3.52</v>
      </c>
      <c r="L743" s="146" t="s">
        <v>70</v>
      </c>
      <c r="N743" s="119"/>
    </row>
    <row r="744" spans="1:14" s="17" customFormat="1" ht="15.75" customHeight="1" x14ac:dyDescent="0.2">
      <c r="A744" s="145">
        <v>43577</v>
      </c>
      <c r="B744" s="27" t="s">
        <v>193</v>
      </c>
      <c r="C744" s="27" t="s">
        <v>211</v>
      </c>
      <c r="D744" s="25" t="s">
        <v>262</v>
      </c>
      <c r="E744" s="25" t="s">
        <v>108</v>
      </c>
      <c r="F744" s="25" t="s">
        <v>81</v>
      </c>
      <c r="G744" s="25" t="str">
        <f>VLOOKUP(Repository_table[[#This Row],[Country of Destination]],$T$11:$U$45,2,)</f>
        <v>East Asia and Pacific</v>
      </c>
      <c r="H744" s="25" t="s">
        <v>381</v>
      </c>
      <c r="I744" s="25" t="s">
        <v>263</v>
      </c>
      <c r="J744" s="28">
        <v>3410473</v>
      </c>
      <c r="K744" s="39">
        <v>6.34</v>
      </c>
      <c r="L744" s="146" t="s">
        <v>106</v>
      </c>
      <c r="N744" s="119"/>
    </row>
    <row r="745" spans="1:14" s="17" customFormat="1" ht="15.75" customHeight="1" x14ac:dyDescent="0.2">
      <c r="A745" s="145">
        <v>43577</v>
      </c>
      <c r="B745" s="27" t="s">
        <v>61</v>
      </c>
      <c r="C745" s="27" t="s">
        <v>61</v>
      </c>
      <c r="D745" s="25" t="s">
        <v>265</v>
      </c>
      <c r="E745" s="25" t="s">
        <v>194</v>
      </c>
      <c r="F745" s="25" t="s">
        <v>197</v>
      </c>
      <c r="G745" s="25" t="str">
        <f>VLOOKUP(Repository_table[[#This Row],[Country of Destination]],$T$11:$U$45,2,)</f>
        <v>Europe and Central Asia</v>
      </c>
      <c r="H745" s="25" t="s">
        <v>161</v>
      </c>
      <c r="I745" s="25" t="s">
        <v>270</v>
      </c>
      <c r="J745" s="28">
        <v>3390812</v>
      </c>
      <c r="K745" s="39">
        <v>3.51</v>
      </c>
      <c r="L745" s="146" t="s">
        <v>70</v>
      </c>
      <c r="N745" s="119"/>
    </row>
    <row r="746" spans="1:14" s="17" customFormat="1" ht="15.75" customHeight="1" x14ac:dyDescent="0.2">
      <c r="A746" s="145">
        <v>43579</v>
      </c>
      <c r="B746" s="27" t="s">
        <v>61</v>
      </c>
      <c r="C746" s="27" t="s">
        <v>61</v>
      </c>
      <c r="D746" s="25" t="s">
        <v>251</v>
      </c>
      <c r="E746" s="25" t="s">
        <v>108</v>
      </c>
      <c r="F746" s="25" t="s">
        <v>112</v>
      </c>
      <c r="G746" s="25" t="str">
        <f>VLOOKUP(Repository_table[[#This Row],[Country of Destination]],$T$11:$U$45,2,)</f>
        <v>Latin America and the Caribbean</v>
      </c>
      <c r="H746" s="25" t="s">
        <v>168</v>
      </c>
      <c r="I746" s="25" t="s">
        <v>270</v>
      </c>
      <c r="J746" s="28">
        <v>2924988</v>
      </c>
      <c r="K746" s="39">
        <v>6.12</v>
      </c>
      <c r="L746" s="146" t="s">
        <v>106</v>
      </c>
      <c r="N746" s="119"/>
    </row>
    <row r="747" spans="1:14" s="17" customFormat="1" ht="15.75" customHeight="1" x14ac:dyDescent="0.2">
      <c r="A747" s="145">
        <v>43580</v>
      </c>
      <c r="B747" s="27" t="s">
        <v>61</v>
      </c>
      <c r="C747" s="27" t="s">
        <v>61</v>
      </c>
      <c r="D747" s="25" t="s">
        <v>251</v>
      </c>
      <c r="E747" s="25" t="s">
        <v>108</v>
      </c>
      <c r="F747" s="25" t="s">
        <v>112</v>
      </c>
      <c r="G747" s="25" t="str">
        <f>VLOOKUP(Repository_table[[#This Row],[Country of Destination]],$T$11:$U$45,2,)</f>
        <v>Latin America and the Caribbean</v>
      </c>
      <c r="H747" s="25" t="s">
        <v>277</v>
      </c>
      <c r="I747" s="25" t="s">
        <v>270</v>
      </c>
      <c r="J747" s="28">
        <v>3324872</v>
      </c>
      <c r="K747" s="39">
        <v>3.12</v>
      </c>
      <c r="L747" s="146"/>
      <c r="N747" s="119"/>
    </row>
    <row r="748" spans="1:14" s="17" customFormat="1" ht="15.75" customHeight="1" x14ac:dyDescent="0.2">
      <c r="A748" s="145">
        <v>43581</v>
      </c>
      <c r="B748" s="27" t="s">
        <v>61</v>
      </c>
      <c r="C748" s="27" t="s">
        <v>61</v>
      </c>
      <c r="D748" s="25" t="s">
        <v>265</v>
      </c>
      <c r="E748" s="25" t="s">
        <v>194</v>
      </c>
      <c r="F748" s="25" t="s">
        <v>368</v>
      </c>
      <c r="G748" s="25" t="str">
        <f>VLOOKUP(Repository_table[[#This Row],[Country of Destination]],$T$11:$U$45,2,)</f>
        <v>East Asia and Pacific</v>
      </c>
      <c r="H748" s="25" t="s">
        <v>244</v>
      </c>
      <c r="I748" s="25" t="s">
        <v>270</v>
      </c>
      <c r="J748" s="28">
        <v>3424068</v>
      </c>
      <c r="K748" s="39">
        <v>4.8899999999999997</v>
      </c>
      <c r="L748" s="146" t="s">
        <v>70</v>
      </c>
      <c r="N748" s="119"/>
    </row>
    <row r="749" spans="1:14" s="17" customFormat="1" ht="15.75" customHeight="1" x14ac:dyDescent="0.2">
      <c r="A749" s="145">
        <v>43582</v>
      </c>
      <c r="B749" s="27" t="s">
        <v>61</v>
      </c>
      <c r="C749" s="27" t="s">
        <v>61</v>
      </c>
      <c r="D749" s="25" t="s">
        <v>265</v>
      </c>
      <c r="E749" s="25" t="s">
        <v>194</v>
      </c>
      <c r="F749" s="25" t="s">
        <v>76</v>
      </c>
      <c r="G749" s="25" t="str">
        <f>VLOOKUP(Repository_table[[#This Row],[Country of Destination]],$T$11:$U$45,2,)</f>
        <v>Latin America and the Caribbean</v>
      </c>
      <c r="H749" s="25" t="s">
        <v>380</v>
      </c>
      <c r="I749" s="25" t="s">
        <v>270</v>
      </c>
      <c r="J749" s="28">
        <v>3662243</v>
      </c>
      <c r="K749" s="39">
        <v>4.34</v>
      </c>
      <c r="L749" s="146" t="s">
        <v>70</v>
      </c>
      <c r="N749" s="119"/>
    </row>
    <row r="750" spans="1:14" s="17" customFormat="1" ht="15.75" customHeight="1" x14ac:dyDescent="0.2">
      <c r="A750" s="145">
        <v>43583</v>
      </c>
      <c r="B750" s="27" t="s">
        <v>193</v>
      </c>
      <c r="C750" s="27" t="s">
        <v>211</v>
      </c>
      <c r="D750" s="25" t="s">
        <v>262</v>
      </c>
      <c r="E750" s="25" t="s">
        <v>108</v>
      </c>
      <c r="F750" s="25" t="s">
        <v>178</v>
      </c>
      <c r="G750" s="25" t="str">
        <f>VLOOKUP(Repository_table[[#This Row],[Country of Destination]],$T$11:$U$45,2,)</f>
        <v>Latin America and the Caribbean</v>
      </c>
      <c r="H750" s="25" t="s">
        <v>382</v>
      </c>
      <c r="I750" s="25" t="s">
        <v>263</v>
      </c>
      <c r="J750" s="28">
        <v>2193709</v>
      </c>
      <c r="K750" s="39">
        <v>6.34</v>
      </c>
      <c r="L750" s="146" t="s">
        <v>220</v>
      </c>
      <c r="N750" s="119"/>
    </row>
    <row r="751" spans="1:14" s="17" customFormat="1" ht="15.75" customHeight="1" x14ac:dyDescent="0.2">
      <c r="A751" s="145">
        <v>43583</v>
      </c>
      <c r="B751" s="27" t="s">
        <v>193</v>
      </c>
      <c r="C751" s="27" t="s">
        <v>211</v>
      </c>
      <c r="D751" s="25" t="s">
        <v>262</v>
      </c>
      <c r="E751" s="25" t="s">
        <v>108</v>
      </c>
      <c r="F751" s="25" t="s">
        <v>177</v>
      </c>
      <c r="G751" s="25" t="str">
        <f>VLOOKUP(Repository_table[[#This Row],[Country of Destination]],$T$11:$U$45,2,)</f>
        <v>Latin America and the Caribbean</v>
      </c>
      <c r="H751" s="25" t="s">
        <v>382</v>
      </c>
      <c r="I751" s="25" t="s">
        <v>263</v>
      </c>
      <c r="J751" s="28">
        <v>967576</v>
      </c>
      <c r="K751" s="39">
        <v>6.34</v>
      </c>
      <c r="L751" s="146" t="s">
        <v>220</v>
      </c>
      <c r="N751" s="119"/>
    </row>
    <row r="752" spans="1:14" s="17" customFormat="1" ht="15.75" customHeight="1" x14ac:dyDescent="0.2">
      <c r="A752" s="145">
        <v>43583</v>
      </c>
      <c r="B752" s="27" t="s">
        <v>61</v>
      </c>
      <c r="C752" s="27" t="s">
        <v>61</v>
      </c>
      <c r="D752" s="25" t="s">
        <v>252</v>
      </c>
      <c r="E752" s="25" t="s">
        <v>108</v>
      </c>
      <c r="F752" s="25" t="s">
        <v>330</v>
      </c>
      <c r="G752" s="25" t="str">
        <f>VLOOKUP(Repository_table[[#This Row],[Country of Destination]],$T$11:$U$45,2,)</f>
        <v>Middle East and North Africa</v>
      </c>
      <c r="H752" s="25" t="s">
        <v>271</v>
      </c>
      <c r="I752" s="25" t="s">
        <v>270</v>
      </c>
      <c r="J752" s="28">
        <v>3512460</v>
      </c>
      <c r="K752" s="39">
        <v>3.12</v>
      </c>
      <c r="L752" s="146"/>
      <c r="N752" s="119"/>
    </row>
    <row r="753" spans="1:14" s="17" customFormat="1" ht="15.75" customHeight="1" x14ac:dyDescent="0.2">
      <c r="A753" s="145">
        <v>43583</v>
      </c>
      <c r="B753" s="27" t="s">
        <v>61</v>
      </c>
      <c r="C753" s="27" t="s">
        <v>61</v>
      </c>
      <c r="D753" s="25" t="s">
        <v>251</v>
      </c>
      <c r="E753" s="25" t="s">
        <v>108</v>
      </c>
      <c r="F753" s="25" t="s">
        <v>113</v>
      </c>
      <c r="G753" s="25" t="str">
        <f>VLOOKUP(Repository_table[[#This Row],[Country of Destination]],$T$11:$U$45,2,)</f>
        <v>East Asia and Pacific</v>
      </c>
      <c r="H753" s="25" t="s">
        <v>167</v>
      </c>
      <c r="I753" s="25" t="s">
        <v>270</v>
      </c>
      <c r="J753" s="28">
        <v>3678489</v>
      </c>
      <c r="K753" s="39">
        <v>3.12</v>
      </c>
      <c r="L753" s="146"/>
      <c r="N753" s="119"/>
    </row>
    <row r="754" spans="1:14" s="17" customFormat="1" ht="15.75" customHeight="1" x14ac:dyDescent="0.2">
      <c r="A754" s="145">
        <v>43584</v>
      </c>
      <c r="B754" s="27" t="s">
        <v>61</v>
      </c>
      <c r="C754" s="27" t="s">
        <v>61</v>
      </c>
      <c r="D754" s="25" t="s">
        <v>251</v>
      </c>
      <c r="E754" s="25" t="s">
        <v>108</v>
      </c>
      <c r="F754" s="25" t="s">
        <v>112</v>
      </c>
      <c r="G754" s="25" t="str">
        <f>VLOOKUP(Repository_table[[#This Row],[Country of Destination]],$T$11:$U$45,2,)</f>
        <v>Latin America and the Caribbean</v>
      </c>
      <c r="H754" s="25" t="s">
        <v>232</v>
      </c>
      <c r="I754" s="25" t="s">
        <v>270</v>
      </c>
      <c r="J754" s="28">
        <v>3179434</v>
      </c>
      <c r="K754" s="39">
        <v>3.12</v>
      </c>
      <c r="L754" s="146"/>
      <c r="N754" s="119"/>
    </row>
    <row r="755" spans="1:14" s="17" customFormat="1" ht="25.5" x14ac:dyDescent="0.2">
      <c r="A755" s="145">
        <v>43585</v>
      </c>
      <c r="B755" s="27" t="s">
        <v>302</v>
      </c>
      <c r="C755" s="27" t="s">
        <v>303</v>
      </c>
      <c r="D755" s="25" t="s">
        <v>301</v>
      </c>
      <c r="E755" s="25" t="s">
        <v>194</v>
      </c>
      <c r="F755" s="25" t="s">
        <v>178</v>
      </c>
      <c r="G755" s="25" t="str">
        <f>VLOOKUP(Repository_table[[#This Row],[Country of Destination]],$T$11:$U$45,2,)</f>
        <v>Latin America and the Caribbean</v>
      </c>
      <c r="H755" s="25" t="s">
        <v>383</v>
      </c>
      <c r="I755" s="25" t="s">
        <v>306</v>
      </c>
      <c r="J755" s="28">
        <v>2175657</v>
      </c>
      <c r="K755" s="39">
        <v>4.26</v>
      </c>
      <c r="L755" s="146" t="s">
        <v>70</v>
      </c>
      <c r="N755" s="119"/>
    </row>
    <row r="756" spans="1:14" s="17" customFormat="1" ht="15.75" customHeight="1" x14ac:dyDescent="0.2">
      <c r="A756" s="145">
        <v>43585</v>
      </c>
      <c r="B756" s="27" t="s">
        <v>193</v>
      </c>
      <c r="C756" s="27" t="s">
        <v>212</v>
      </c>
      <c r="D756" s="25" t="s">
        <v>262</v>
      </c>
      <c r="E756" s="25" t="s">
        <v>108</v>
      </c>
      <c r="F756" s="25" t="s">
        <v>286</v>
      </c>
      <c r="G756" s="25" t="str">
        <f>VLOOKUP(Repository_table[[#This Row],[Country of Destination]],$T$11:$U$45,2,)</f>
        <v>Europe and Central Asia</v>
      </c>
      <c r="H756" s="25" t="s">
        <v>123</v>
      </c>
      <c r="I756" s="25" t="s">
        <v>263</v>
      </c>
      <c r="J756" s="28">
        <v>3413695</v>
      </c>
      <c r="K756" s="39">
        <v>7.49</v>
      </c>
      <c r="L756" s="146" t="s">
        <v>106</v>
      </c>
      <c r="N756" s="119"/>
    </row>
    <row r="757" spans="1:14" s="17" customFormat="1" x14ac:dyDescent="0.2">
      <c r="A757" s="145">
        <v>43585</v>
      </c>
      <c r="B757" s="27" t="s">
        <v>61</v>
      </c>
      <c r="C757" s="27" t="s">
        <v>61</v>
      </c>
      <c r="D757" s="25" t="s">
        <v>265</v>
      </c>
      <c r="E757" s="25" t="s">
        <v>194</v>
      </c>
      <c r="F757" s="25" t="s">
        <v>241</v>
      </c>
      <c r="G757" s="25" t="str">
        <f>VLOOKUP(Repository_table[[#This Row],[Country of Destination]],$T$11:$U$45,2,)</f>
        <v>Europe and Central Asia</v>
      </c>
      <c r="H757" s="25" t="s">
        <v>163</v>
      </c>
      <c r="I757" s="25" t="s">
        <v>270</v>
      </c>
      <c r="J757" s="28">
        <v>3416781</v>
      </c>
      <c r="K757" s="39">
        <v>4.71</v>
      </c>
      <c r="L757" s="146" t="s">
        <v>70</v>
      </c>
      <c r="N757" s="119"/>
    </row>
    <row r="758" spans="1:14" s="17" customFormat="1" x14ac:dyDescent="0.2">
      <c r="A758" s="145">
        <v>43586</v>
      </c>
      <c r="B758" s="27" t="s">
        <v>61</v>
      </c>
      <c r="C758" s="27" t="s">
        <v>61</v>
      </c>
      <c r="D758" s="25" t="s">
        <v>252</v>
      </c>
      <c r="E758" s="25" t="s">
        <v>108</v>
      </c>
      <c r="F758" s="25" t="s">
        <v>178</v>
      </c>
      <c r="G758" s="25" t="str">
        <f>VLOOKUP(Repository_table[[#This Row],[Country of Destination]],$T$11:$U$45,2,)</f>
        <v>Latin America and the Caribbean</v>
      </c>
      <c r="H758" s="25" t="s">
        <v>372</v>
      </c>
      <c r="I758" s="25" t="s">
        <v>270</v>
      </c>
      <c r="J758" s="28">
        <v>2315155</v>
      </c>
      <c r="K758" s="39">
        <v>6.12</v>
      </c>
      <c r="L758" s="146" t="s">
        <v>220</v>
      </c>
      <c r="N758" s="119"/>
    </row>
    <row r="759" spans="1:14" s="17" customFormat="1" x14ac:dyDescent="0.2">
      <c r="A759" s="145">
        <v>43586</v>
      </c>
      <c r="B759" s="27" t="s">
        <v>61</v>
      </c>
      <c r="C759" s="27" t="s">
        <v>61</v>
      </c>
      <c r="D759" s="25" t="s">
        <v>252</v>
      </c>
      <c r="E759" s="25" t="s">
        <v>108</v>
      </c>
      <c r="F759" s="25" t="s">
        <v>177</v>
      </c>
      <c r="G759" s="25" t="str">
        <f>VLOOKUP(Repository_table[[#This Row],[Country of Destination]],$T$11:$U$45,2,)</f>
        <v>Latin America and the Caribbean</v>
      </c>
      <c r="H759" s="25" t="s">
        <v>372</v>
      </c>
      <c r="I759" s="25" t="s">
        <v>270</v>
      </c>
      <c r="J759" s="28">
        <v>960108</v>
      </c>
      <c r="K759" s="39">
        <v>6.12</v>
      </c>
      <c r="L759" s="146" t="s">
        <v>220</v>
      </c>
      <c r="N759" s="119"/>
    </row>
    <row r="760" spans="1:14" s="17" customFormat="1" x14ac:dyDescent="0.2">
      <c r="A760" s="145">
        <v>43587</v>
      </c>
      <c r="B760" s="27" t="s">
        <v>61</v>
      </c>
      <c r="C760" s="27" t="s">
        <v>61</v>
      </c>
      <c r="D760" s="25" t="s">
        <v>252</v>
      </c>
      <c r="E760" s="25" t="s">
        <v>108</v>
      </c>
      <c r="F760" s="25" t="s">
        <v>177</v>
      </c>
      <c r="G760" s="25" t="str">
        <f>VLOOKUP(Repository_table[[#This Row],[Country of Destination]],$T$11:$U$45,2,)</f>
        <v>Latin America and the Caribbean</v>
      </c>
      <c r="H760" s="25" t="s">
        <v>86</v>
      </c>
      <c r="I760" s="25" t="s">
        <v>270</v>
      </c>
      <c r="J760" s="28">
        <v>671506</v>
      </c>
      <c r="K760" s="39">
        <v>2.95</v>
      </c>
      <c r="L760" s="146" t="s">
        <v>58</v>
      </c>
      <c r="N760" s="119"/>
    </row>
    <row r="761" spans="1:14" s="17" customFormat="1" x14ac:dyDescent="0.2">
      <c r="A761" s="145">
        <v>43587</v>
      </c>
      <c r="B761" s="27" t="s">
        <v>61</v>
      </c>
      <c r="C761" s="27" t="s">
        <v>61</v>
      </c>
      <c r="D761" s="25" t="s">
        <v>252</v>
      </c>
      <c r="E761" s="25" t="s">
        <v>108</v>
      </c>
      <c r="F761" s="25" t="s">
        <v>276</v>
      </c>
      <c r="G761" s="25" t="str">
        <f>VLOOKUP(Repository_table[[#This Row],[Country of Destination]],$T$11:$U$45,2,)</f>
        <v>Latin America and the Caribbean</v>
      </c>
      <c r="H761" s="25" t="s">
        <v>86</v>
      </c>
      <c r="I761" s="25" t="s">
        <v>270</v>
      </c>
      <c r="J761" s="28">
        <v>2890457</v>
      </c>
      <c r="K761" s="39">
        <v>2.95</v>
      </c>
      <c r="L761" s="146" t="s">
        <v>58</v>
      </c>
      <c r="N761" s="119"/>
    </row>
    <row r="762" spans="1:14" s="17" customFormat="1" x14ac:dyDescent="0.2">
      <c r="A762" s="145">
        <v>43588</v>
      </c>
      <c r="B762" s="27" t="s">
        <v>61</v>
      </c>
      <c r="C762" s="27" t="s">
        <v>61</v>
      </c>
      <c r="D762" s="25" t="s">
        <v>252</v>
      </c>
      <c r="E762" s="25" t="s">
        <v>108</v>
      </c>
      <c r="F762" s="25" t="s">
        <v>241</v>
      </c>
      <c r="G762" s="25" t="str">
        <f>VLOOKUP(Repository_table[[#This Row],[Country of Destination]],$T$11:$U$45,2,)</f>
        <v>Europe and Central Asia</v>
      </c>
      <c r="H762" s="25" t="s">
        <v>296</v>
      </c>
      <c r="I762" s="25" t="s">
        <v>270</v>
      </c>
      <c r="J762" s="28">
        <v>3209415</v>
      </c>
      <c r="K762" s="39">
        <v>2.95</v>
      </c>
      <c r="L762" s="146"/>
      <c r="N762" s="119"/>
    </row>
    <row r="763" spans="1:14" s="17" customFormat="1" x14ac:dyDescent="0.2">
      <c r="A763" s="145">
        <v>43589</v>
      </c>
      <c r="B763" s="27" t="s">
        <v>61</v>
      </c>
      <c r="C763" s="27" t="s">
        <v>61</v>
      </c>
      <c r="D763" s="25" t="s">
        <v>251</v>
      </c>
      <c r="E763" s="25" t="s">
        <v>108</v>
      </c>
      <c r="F763" s="25" t="s">
        <v>113</v>
      </c>
      <c r="G763" s="25" t="str">
        <f>VLOOKUP(Repository_table[[#This Row],[Country of Destination]],$T$11:$U$45,2,)</f>
        <v>East Asia and Pacific</v>
      </c>
      <c r="H763" s="25" t="s">
        <v>343</v>
      </c>
      <c r="I763" s="25" t="s">
        <v>270</v>
      </c>
      <c r="J763" s="28">
        <v>3306393</v>
      </c>
      <c r="K763" s="39">
        <v>3.24</v>
      </c>
      <c r="L763" s="146"/>
      <c r="N763" s="119"/>
    </row>
    <row r="764" spans="1:14" s="17" customFormat="1" x14ac:dyDescent="0.2">
      <c r="A764" s="145">
        <v>43590</v>
      </c>
      <c r="B764" s="27" t="s">
        <v>61</v>
      </c>
      <c r="C764" s="27" t="s">
        <v>61</v>
      </c>
      <c r="D764" s="25" t="s">
        <v>251</v>
      </c>
      <c r="E764" s="25" t="s">
        <v>108</v>
      </c>
      <c r="F764" s="25" t="s">
        <v>157</v>
      </c>
      <c r="G764" s="25" t="str">
        <f>VLOOKUP(Repository_table[[#This Row],[Country of Destination]],$T$11:$U$45,2,)</f>
        <v>Middle East and North Africa</v>
      </c>
      <c r="H764" s="25" t="s">
        <v>231</v>
      </c>
      <c r="I764" s="25" t="s">
        <v>270</v>
      </c>
      <c r="J764" s="28">
        <v>3665446</v>
      </c>
      <c r="K764" s="39">
        <v>2.95</v>
      </c>
      <c r="L764" s="146"/>
      <c r="N764" s="119"/>
    </row>
    <row r="765" spans="1:14" s="17" customFormat="1" x14ac:dyDescent="0.2">
      <c r="A765" s="145">
        <v>43591</v>
      </c>
      <c r="B765" s="27" t="s">
        <v>61</v>
      </c>
      <c r="C765" s="27" t="s">
        <v>61</v>
      </c>
      <c r="D765" s="25" t="s">
        <v>252</v>
      </c>
      <c r="E765" s="25" t="s">
        <v>108</v>
      </c>
      <c r="F765" s="25" t="s">
        <v>177</v>
      </c>
      <c r="G765" s="25" t="str">
        <f>VLOOKUP(Repository_table[[#This Row],[Country of Destination]],$T$11:$U$45,2,)</f>
        <v>Latin America and the Caribbean</v>
      </c>
      <c r="H765" s="25" t="s">
        <v>179</v>
      </c>
      <c r="I765" s="25" t="s">
        <v>270</v>
      </c>
      <c r="J765" s="28">
        <v>3272987</v>
      </c>
      <c r="K765" s="39">
        <v>5.95</v>
      </c>
      <c r="L765" s="146" t="s">
        <v>106</v>
      </c>
      <c r="N765" s="119"/>
    </row>
    <row r="766" spans="1:14" s="17" customFormat="1" x14ac:dyDescent="0.2">
      <c r="A766" s="145">
        <v>43592</v>
      </c>
      <c r="B766" s="27" t="s">
        <v>61</v>
      </c>
      <c r="C766" s="27" t="s">
        <v>61</v>
      </c>
      <c r="D766" s="25" t="s">
        <v>251</v>
      </c>
      <c r="E766" s="25" t="s">
        <v>108</v>
      </c>
      <c r="F766" s="25" t="s">
        <v>76</v>
      </c>
      <c r="G766" s="25" t="str">
        <f>VLOOKUP(Repository_table[[#This Row],[Country of Destination]],$T$11:$U$45,2,)</f>
        <v>Latin America and the Caribbean</v>
      </c>
      <c r="H766" s="25" t="s">
        <v>386</v>
      </c>
      <c r="I766" s="25" t="s">
        <v>270</v>
      </c>
      <c r="J766" s="28">
        <v>3321371</v>
      </c>
      <c r="K766" s="39">
        <v>4.28</v>
      </c>
      <c r="L766" s="146"/>
      <c r="N766" s="119"/>
    </row>
    <row r="767" spans="1:14" s="17" customFormat="1" ht="25.5" x14ac:dyDescent="0.2">
      <c r="A767" s="145">
        <v>43593</v>
      </c>
      <c r="B767" s="27" t="s">
        <v>302</v>
      </c>
      <c r="C767" s="27" t="s">
        <v>303</v>
      </c>
      <c r="D767" s="25" t="s">
        <v>301</v>
      </c>
      <c r="E767" s="25" t="s">
        <v>194</v>
      </c>
      <c r="F767" s="25" t="s">
        <v>253</v>
      </c>
      <c r="G767" s="25" t="str">
        <f>VLOOKUP(Repository_table[[#This Row],[Country of Destination]],$T$11:$U$45,2,)</f>
        <v>Europe and Central Asia</v>
      </c>
      <c r="H767" s="25" t="s">
        <v>315</v>
      </c>
      <c r="I767" s="25" t="s">
        <v>306</v>
      </c>
      <c r="J767" s="28">
        <v>3306419</v>
      </c>
      <c r="K767" s="39">
        <v>4.13</v>
      </c>
      <c r="L767" s="146"/>
      <c r="N767" s="119"/>
    </row>
    <row r="768" spans="1:14" s="17" customFormat="1" x14ac:dyDescent="0.2">
      <c r="A768" s="145">
        <v>43593</v>
      </c>
      <c r="B768" s="27" t="s">
        <v>61</v>
      </c>
      <c r="C768" s="27" t="s">
        <v>61</v>
      </c>
      <c r="D768" s="25" t="s">
        <v>251</v>
      </c>
      <c r="E768" s="25" t="s">
        <v>108</v>
      </c>
      <c r="F768" s="25" t="s">
        <v>113</v>
      </c>
      <c r="G768" s="25" t="str">
        <f>VLOOKUP(Repository_table[[#This Row],[Country of Destination]],$T$11:$U$45,2,)</f>
        <v>East Asia and Pacific</v>
      </c>
      <c r="H768" s="25" t="s">
        <v>375</v>
      </c>
      <c r="I768" s="25" t="s">
        <v>270</v>
      </c>
      <c r="J768" s="28">
        <v>3709093</v>
      </c>
      <c r="K768" s="39">
        <v>2.95</v>
      </c>
      <c r="L768" s="146"/>
      <c r="N768" s="119"/>
    </row>
    <row r="769" spans="1:14" s="17" customFormat="1" x14ac:dyDescent="0.2">
      <c r="A769" s="145">
        <v>43594</v>
      </c>
      <c r="B769" s="27" t="s">
        <v>193</v>
      </c>
      <c r="C769" s="27" t="s">
        <v>211</v>
      </c>
      <c r="D769" s="25" t="s">
        <v>262</v>
      </c>
      <c r="E769" s="25" t="s">
        <v>108</v>
      </c>
      <c r="F769" s="25" t="s">
        <v>241</v>
      </c>
      <c r="G769" s="25" t="str">
        <f>VLOOKUP(Repository_table[[#This Row],[Country of Destination]],$T$11:$U$45,2,)</f>
        <v>Europe and Central Asia</v>
      </c>
      <c r="H769" s="25" t="s">
        <v>390</v>
      </c>
      <c r="I769" s="25" t="s">
        <v>263</v>
      </c>
      <c r="J769" s="28">
        <v>3359977</v>
      </c>
      <c r="K769" s="39">
        <v>6.24</v>
      </c>
      <c r="L769" s="146" t="s">
        <v>106</v>
      </c>
      <c r="N769" s="119"/>
    </row>
    <row r="770" spans="1:14" s="17" customFormat="1" x14ac:dyDescent="0.2">
      <c r="A770" s="145">
        <v>43594</v>
      </c>
      <c r="B770" s="27" t="s">
        <v>61</v>
      </c>
      <c r="C770" s="27" t="s">
        <v>61</v>
      </c>
      <c r="D770" s="25" t="s">
        <v>252</v>
      </c>
      <c r="E770" s="25" t="s">
        <v>108</v>
      </c>
      <c r="F770" s="25" t="s">
        <v>225</v>
      </c>
      <c r="G770" s="25" t="str">
        <f>VLOOKUP(Repository_table[[#This Row],[Country of Destination]],$T$11:$U$45,2,)</f>
        <v>Middle East and North Africa</v>
      </c>
      <c r="H770" s="25" t="s">
        <v>111</v>
      </c>
      <c r="I770" s="25" t="s">
        <v>270</v>
      </c>
      <c r="J770" s="28">
        <v>3502012</v>
      </c>
      <c r="K770" s="39">
        <v>3.79</v>
      </c>
      <c r="L770" s="146"/>
      <c r="N770" s="119"/>
    </row>
    <row r="771" spans="1:14" s="17" customFormat="1" x14ac:dyDescent="0.2">
      <c r="A771" s="145">
        <v>43595</v>
      </c>
      <c r="B771" s="27" t="s">
        <v>61</v>
      </c>
      <c r="C771" s="27" t="s">
        <v>61</v>
      </c>
      <c r="D771" s="25" t="s">
        <v>251</v>
      </c>
      <c r="E771" s="25" t="s">
        <v>108</v>
      </c>
      <c r="F771" s="25" t="s">
        <v>293</v>
      </c>
      <c r="G771" s="25" t="str">
        <f>VLOOKUP(Repository_table[[#This Row],[Country of Destination]],$T$11:$U$45,2,)</f>
        <v>East Asia and Pacific</v>
      </c>
      <c r="H771" s="25" t="s">
        <v>170</v>
      </c>
      <c r="I771" s="25" t="s">
        <v>270</v>
      </c>
      <c r="J771" s="28">
        <v>3397055</v>
      </c>
      <c r="K771" s="39">
        <v>2.95</v>
      </c>
      <c r="L771" s="146"/>
      <c r="N771" s="119"/>
    </row>
    <row r="772" spans="1:14" s="17" customFormat="1" ht="25.5" x14ac:dyDescent="0.2">
      <c r="A772" s="145">
        <v>43597</v>
      </c>
      <c r="B772" s="27" t="s">
        <v>302</v>
      </c>
      <c r="C772" s="27" t="s">
        <v>303</v>
      </c>
      <c r="D772" s="25" t="s">
        <v>301</v>
      </c>
      <c r="E772" s="25" t="s">
        <v>194</v>
      </c>
      <c r="F772" s="25" t="s">
        <v>304</v>
      </c>
      <c r="G772" s="25" t="str">
        <f>VLOOKUP(Repository_table[[#This Row],[Country of Destination]],$T$11:$U$45,2,)</f>
        <v>Europe and Central Asia</v>
      </c>
      <c r="H772" s="25" t="s">
        <v>305</v>
      </c>
      <c r="I772" s="25" t="s">
        <v>306</v>
      </c>
      <c r="J772" s="28">
        <v>3496973</v>
      </c>
      <c r="K772" s="39">
        <v>3.82</v>
      </c>
      <c r="L772" s="146"/>
      <c r="N772" s="119"/>
    </row>
    <row r="773" spans="1:14" s="17" customFormat="1" x14ac:dyDescent="0.2">
      <c r="A773" s="145">
        <v>43597</v>
      </c>
      <c r="B773" s="27" t="s">
        <v>61</v>
      </c>
      <c r="C773" s="27" t="s">
        <v>61</v>
      </c>
      <c r="D773" s="25" t="s">
        <v>251</v>
      </c>
      <c r="E773" s="25" t="s">
        <v>108</v>
      </c>
      <c r="F773" s="25" t="s">
        <v>112</v>
      </c>
      <c r="G773" s="25" t="str">
        <f>VLOOKUP(Repository_table[[#This Row],[Country of Destination]],$T$11:$U$45,2,)</f>
        <v>Latin America and the Caribbean</v>
      </c>
      <c r="H773" s="25" t="s">
        <v>176</v>
      </c>
      <c r="I773" s="25" t="s">
        <v>270</v>
      </c>
      <c r="J773" s="28">
        <v>2837190</v>
      </c>
      <c r="K773" s="39">
        <v>2.95</v>
      </c>
      <c r="L773" s="146"/>
      <c r="N773" s="119"/>
    </row>
    <row r="774" spans="1:14" s="17" customFormat="1" x14ac:dyDescent="0.2">
      <c r="A774" s="145">
        <v>43598</v>
      </c>
      <c r="B774" s="27" t="s">
        <v>193</v>
      </c>
      <c r="C774" s="27" t="s">
        <v>212</v>
      </c>
      <c r="D774" s="25" t="s">
        <v>262</v>
      </c>
      <c r="E774" s="25" t="s">
        <v>108</v>
      </c>
      <c r="F774" s="25" t="s">
        <v>81</v>
      </c>
      <c r="G774" s="25" t="str">
        <f>VLOOKUP(Repository_table[[#This Row],[Country of Destination]],$T$11:$U$45,2,)</f>
        <v>East Asia and Pacific</v>
      </c>
      <c r="H774" s="25" t="s">
        <v>214</v>
      </c>
      <c r="I774" s="25" t="s">
        <v>263</v>
      </c>
      <c r="J774" s="28">
        <v>3745430</v>
      </c>
      <c r="K774" s="39">
        <v>7.82</v>
      </c>
      <c r="L774" s="146" t="s">
        <v>106</v>
      </c>
      <c r="N774" s="119"/>
    </row>
    <row r="775" spans="1:14" s="17" customFormat="1" x14ac:dyDescent="0.2">
      <c r="A775" s="145">
        <v>43598</v>
      </c>
      <c r="B775" s="27" t="s">
        <v>61</v>
      </c>
      <c r="C775" s="27" t="s">
        <v>61</v>
      </c>
      <c r="D775" s="25" t="s">
        <v>251</v>
      </c>
      <c r="E775" s="25" t="s">
        <v>108</v>
      </c>
      <c r="F775" s="25" t="s">
        <v>76</v>
      </c>
      <c r="G775" s="25" t="str">
        <f>VLOOKUP(Repository_table[[#This Row],[Country of Destination]],$T$11:$U$45,2,)</f>
        <v>Latin America and the Caribbean</v>
      </c>
      <c r="H775" s="25" t="s">
        <v>187</v>
      </c>
      <c r="I775" s="25" t="s">
        <v>270</v>
      </c>
      <c r="J775" s="28">
        <v>3024441</v>
      </c>
      <c r="K775" s="39">
        <v>2.95</v>
      </c>
      <c r="L775" s="146"/>
      <c r="N775" s="119"/>
    </row>
    <row r="776" spans="1:14" s="17" customFormat="1" x14ac:dyDescent="0.2">
      <c r="A776" s="145">
        <v>43598</v>
      </c>
      <c r="B776" s="27" t="s">
        <v>61</v>
      </c>
      <c r="C776" s="27" t="s">
        <v>61</v>
      </c>
      <c r="D776" s="25" t="s">
        <v>251</v>
      </c>
      <c r="E776" s="25" t="s">
        <v>108</v>
      </c>
      <c r="F776" s="25" t="s">
        <v>113</v>
      </c>
      <c r="G776" s="25" t="str">
        <f>VLOOKUP(Repository_table[[#This Row],[Country of Destination]],$T$11:$U$45,2,)</f>
        <v>East Asia and Pacific</v>
      </c>
      <c r="H776" s="25" t="s">
        <v>160</v>
      </c>
      <c r="I776" s="25" t="s">
        <v>270</v>
      </c>
      <c r="J776" s="28">
        <v>3687886</v>
      </c>
      <c r="K776" s="39">
        <v>2.95</v>
      </c>
      <c r="L776" s="146"/>
      <c r="N776" s="119"/>
    </row>
    <row r="777" spans="1:14" s="17" customFormat="1" x14ac:dyDescent="0.2">
      <c r="A777" s="145">
        <v>43599</v>
      </c>
      <c r="B777" s="27" t="s">
        <v>61</v>
      </c>
      <c r="C777" s="27" t="s">
        <v>61</v>
      </c>
      <c r="D777" s="25" t="s">
        <v>251</v>
      </c>
      <c r="E777" s="25" t="s">
        <v>108</v>
      </c>
      <c r="F777" s="25" t="s">
        <v>76</v>
      </c>
      <c r="G777" s="25" t="str">
        <f>VLOOKUP(Repository_table[[#This Row],[Country of Destination]],$T$11:$U$45,2,)</f>
        <v>Latin America and the Caribbean</v>
      </c>
      <c r="H777" s="25" t="s">
        <v>388</v>
      </c>
      <c r="I777" s="25" t="s">
        <v>270</v>
      </c>
      <c r="J777" s="28">
        <v>3643443</v>
      </c>
      <c r="K777" s="39">
        <v>2.95</v>
      </c>
      <c r="L777" s="146"/>
      <c r="N777" s="119"/>
    </row>
    <row r="778" spans="1:14" s="17" customFormat="1" ht="25.5" x14ac:dyDescent="0.2">
      <c r="A778" s="145">
        <v>43600</v>
      </c>
      <c r="B778" s="27" t="s">
        <v>302</v>
      </c>
      <c r="C778" s="27" t="s">
        <v>303</v>
      </c>
      <c r="D778" s="25" t="s">
        <v>301</v>
      </c>
      <c r="E778" s="25" t="s">
        <v>194</v>
      </c>
      <c r="F778" s="25" t="s">
        <v>178</v>
      </c>
      <c r="G778" s="25" t="str">
        <f>VLOOKUP(Repository_table[[#This Row],[Country of Destination]],$T$11:$U$45,2,)</f>
        <v>Latin America and the Caribbean</v>
      </c>
      <c r="H778" s="25" t="s">
        <v>239</v>
      </c>
      <c r="I778" s="25" t="s">
        <v>306</v>
      </c>
      <c r="J778" s="28">
        <v>2080222</v>
      </c>
      <c r="K778" s="39">
        <v>4.51</v>
      </c>
      <c r="L778" s="146"/>
      <c r="N778" s="119"/>
    </row>
    <row r="779" spans="1:14" s="17" customFormat="1" x14ac:dyDescent="0.2">
      <c r="A779" s="145">
        <v>43600</v>
      </c>
      <c r="B779" s="27" t="s">
        <v>61</v>
      </c>
      <c r="C779" s="27" t="s">
        <v>61</v>
      </c>
      <c r="D779" s="25" t="s">
        <v>251</v>
      </c>
      <c r="E779" s="25" t="s">
        <v>108</v>
      </c>
      <c r="F779" s="25" t="s">
        <v>113</v>
      </c>
      <c r="G779" s="25" t="str">
        <f>VLOOKUP(Repository_table[[#This Row],[Country of Destination]],$T$11:$U$45,2,)</f>
        <v>East Asia and Pacific</v>
      </c>
      <c r="H779" s="25" t="s">
        <v>188</v>
      </c>
      <c r="I779" s="25" t="s">
        <v>270</v>
      </c>
      <c r="J779" s="28">
        <v>3685780</v>
      </c>
      <c r="K779" s="39">
        <v>2.95</v>
      </c>
      <c r="L779" s="146"/>
      <c r="N779" s="119"/>
    </row>
    <row r="780" spans="1:14" s="17" customFormat="1" x14ac:dyDescent="0.2">
      <c r="A780" s="145">
        <v>43601</v>
      </c>
      <c r="B780" s="27" t="s">
        <v>61</v>
      </c>
      <c r="C780" s="27" t="s">
        <v>61</v>
      </c>
      <c r="D780" s="25" t="s">
        <v>251</v>
      </c>
      <c r="E780" s="25" t="s">
        <v>108</v>
      </c>
      <c r="F780" s="25" t="s">
        <v>76</v>
      </c>
      <c r="G780" s="25" t="str">
        <f>VLOOKUP(Repository_table[[#This Row],[Country of Destination]],$T$11:$U$45,2,)</f>
        <v>Latin America and the Caribbean</v>
      </c>
      <c r="H780" s="25" t="s">
        <v>389</v>
      </c>
      <c r="I780" s="25" t="s">
        <v>270</v>
      </c>
      <c r="J780" s="28">
        <v>2922575</v>
      </c>
      <c r="K780" s="39">
        <v>5.95</v>
      </c>
      <c r="L780" s="146" t="s">
        <v>106</v>
      </c>
      <c r="N780" s="119"/>
    </row>
    <row r="781" spans="1:14" s="17" customFormat="1" x14ac:dyDescent="0.2">
      <c r="A781" s="145">
        <v>43602</v>
      </c>
      <c r="B781" s="27" t="s">
        <v>61</v>
      </c>
      <c r="C781" s="27" t="s">
        <v>61</v>
      </c>
      <c r="D781" s="25" t="s">
        <v>252</v>
      </c>
      <c r="E781" s="25" t="s">
        <v>108</v>
      </c>
      <c r="F781" s="25" t="s">
        <v>241</v>
      </c>
      <c r="G781" s="25" t="str">
        <f>VLOOKUP(Repository_table[[#This Row],[Country of Destination]],$T$11:$U$45,2,)</f>
        <v>Europe and Central Asia</v>
      </c>
      <c r="H781" s="25" t="s">
        <v>237</v>
      </c>
      <c r="I781" s="25" t="s">
        <v>270</v>
      </c>
      <c r="J781" s="28">
        <v>3271614</v>
      </c>
      <c r="K781" s="39">
        <v>5.95</v>
      </c>
      <c r="L781" s="146" t="s">
        <v>106</v>
      </c>
      <c r="N781" s="119"/>
    </row>
    <row r="782" spans="1:14" s="17" customFormat="1" x14ac:dyDescent="0.2">
      <c r="A782" s="145">
        <v>43603</v>
      </c>
      <c r="B782" s="27" t="s">
        <v>193</v>
      </c>
      <c r="C782" s="27" t="s">
        <v>211</v>
      </c>
      <c r="D782" s="25" t="s">
        <v>262</v>
      </c>
      <c r="E782" s="25" t="s">
        <v>108</v>
      </c>
      <c r="F782" s="25" t="s">
        <v>68</v>
      </c>
      <c r="G782" s="25" t="str">
        <f>VLOOKUP(Repository_table[[#This Row],[Country of Destination]],$T$11:$U$45,2,)</f>
        <v>South Asia</v>
      </c>
      <c r="H782" s="25" t="s">
        <v>181</v>
      </c>
      <c r="I782" s="25" t="s">
        <v>263</v>
      </c>
      <c r="J782" s="28">
        <v>3211955</v>
      </c>
      <c r="K782" s="39">
        <v>6.18</v>
      </c>
      <c r="L782" s="146" t="s">
        <v>106</v>
      </c>
      <c r="N782" s="119"/>
    </row>
    <row r="783" spans="1:14" s="17" customFormat="1" x14ac:dyDescent="0.2">
      <c r="A783" s="145">
        <v>43603</v>
      </c>
      <c r="B783" s="27" t="s">
        <v>61</v>
      </c>
      <c r="C783" s="27" t="s">
        <v>61</v>
      </c>
      <c r="D783" s="25" t="s">
        <v>252</v>
      </c>
      <c r="E783" s="25" t="s">
        <v>108</v>
      </c>
      <c r="F783" s="25" t="s">
        <v>204</v>
      </c>
      <c r="G783" s="25" t="str">
        <f>VLOOKUP(Repository_table[[#This Row],[Country of Destination]],$T$11:$U$45,2,)</f>
        <v>Europe and Central Asia</v>
      </c>
      <c r="H783" s="25" t="s">
        <v>80</v>
      </c>
      <c r="I783" s="25" t="s">
        <v>270</v>
      </c>
      <c r="J783" s="28">
        <v>3581195</v>
      </c>
      <c r="K783" s="39">
        <v>4.95</v>
      </c>
      <c r="L783" s="146" t="s">
        <v>106</v>
      </c>
      <c r="N783" s="119"/>
    </row>
    <row r="784" spans="1:14" s="17" customFormat="1" x14ac:dyDescent="0.2">
      <c r="A784" s="145">
        <v>43604</v>
      </c>
      <c r="B784" s="27" t="s">
        <v>61</v>
      </c>
      <c r="C784" s="27" t="s">
        <v>61</v>
      </c>
      <c r="D784" s="25" t="s">
        <v>251</v>
      </c>
      <c r="E784" s="25" t="s">
        <v>108</v>
      </c>
      <c r="F784" s="25" t="s">
        <v>157</v>
      </c>
      <c r="G784" s="25" t="str">
        <f>VLOOKUP(Repository_table[[#This Row],[Country of Destination]],$T$11:$U$45,2,)</f>
        <v>Middle East and North Africa</v>
      </c>
      <c r="H784" s="25" t="s">
        <v>314</v>
      </c>
      <c r="I784" s="25" t="s">
        <v>270</v>
      </c>
      <c r="J784" s="28">
        <v>3666559</v>
      </c>
      <c r="K784" s="39">
        <v>2.95</v>
      </c>
      <c r="L784" s="146"/>
      <c r="N784" s="119"/>
    </row>
    <row r="785" spans="1:14" s="17" customFormat="1" ht="25.5" x14ac:dyDescent="0.2">
      <c r="A785" s="145">
        <v>43605</v>
      </c>
      <c r="B785" s="27" t="s">
        <v>302</v>
      </c>
      <c r="C785" s="27" t="s">
        <v>303</v>
      </c>
      <c r="D785" s="25" t="s">
        <v>301</v>
      </c>
      <c r="E785" s="25" t="s">
        <v>194</v>
      </c>
      <c r="F785" s="25" t="s">
        <v>178</v>
      </c>
      <c r="G785" s="25" t="str">
        <f>VLOOKUP(Repository_table[[#This Row],[Country of Destination]],$T$11:$U$45,2,)</f>
        <v>Latin America and the Caribbean</v>
      </c>
      <c r="H785" s="25" t="s">
        <v>215</v>
      </c>
      <c r="I785" s="25" t="s">
        <v>306</v>
      </c>
      <c r="J785" s="28">
        <v>2141827</v>
      </c>
      <c r="K785" s="39">
        <v>4.3099999999999996</v>
      </c>
      <c r="L785" s="146" t="s">
        <v>58</v>
      </c>
      <c r="N785" s="119"/>
    </row>
    <row r="786" spans="1:14" s="17" customFormat="1" ht="25.5" x14ac:dyDescent="0.2">
      <c r="A786" s="145">
        <v>43605</v>
      </c>
      <c r="B786" s="27" t="s">
        <v>302</v>
      </c>
      <c r="C786" s="27" t="s">
        <v>303</v>
      </c>
      <c r="D786" s="25" t="s">
        <v>301</v>
      </c>
      <c r="E786" s="25" t="s">
        <v>194</v>
      </c>
      <c r="F786" s="25" t="s">
        <v>241</v>
      </c>
      <c r="G786" s="25" t="str">
        <f>VLOOKUP(Repository_table[[#This Row],[Country of Destination]],$T$11:$U$45,2,)</f>
        <v>Europe and Central Asia</v>
      </c>
      <c r="H786" s="25" t="s">
        <v>215</v>
      </c>
      <c r="I786" s="25" t="s">
        <v>306</v>
      </c>
      <c r="J786" s="28">
        <v>774376</v>
      </c>
      <c r="K786" s="39">
        <v>4.3099999999999996</v>
      </c>
      <c r="L786" s="146" t="s">
        <v>58</v>
      </c>
      <c r="N786" s="119"/>
    </row>
    <row r="787" spans="1:14" s="17" customFormat="1" x14ac:dyDescent="0.2">
      <c r="A787" s="145">
        <v>43605</v>
      </c>
      <c r="B787" s="27" t="s">
        <v>61</v>
      </c>
      <c r="C787" s="27" t="s">
        <v>61</v>
      </c>
      <c r="D787" s="25" t="s">
        <v>252</v>
      </c>
      <c r="E787" s="25" t="s">
        <v>108</v>
      </c>
      <c r="F787" s="25" t="s">
        <v>197</v>
      </c>
      <c r="G787" s="25" t="str">
        <f>VLOOKUP(Repository_table[[#This Row],[Country of Destination]],$T$11:$U$45,2,)</f>
        <v>Europe and Central Asia</v>
      </c>
      <c r="H787" s="25" t="s">
        <v>137</v>
      </c>
      <c r="I787" s="25" t="s">
        <v>270</v>
      </c>
      <c r="J787" s="28">
        <v>3411235</v>
      </c>
      <c r="K787" s="39">
        <v>4.95</v>
      </c>
      <c r="L787" s="146" t="s">
        <v>106</v>
      </c>
      <c r="N787" s="119"/>
    </row>
    <row r="788" spans="1:14" s="17" customFormat="1" x14ac:dyDescent="0.2">
      <c r="A788" s="145">
        <v>43605</v>
      </c>
      <c r="B788" s="27" t="s">
        <v>61</v>
      </c>
      <c r="C788" s="27" t="s">
        <v>61</v>
      </c>
      <c r="D788" s="25" t="s">
        <v>251</v>
      </c>
      <c r="E788" s="25" t="s">
        <v>108</v>
      </c>
      <c r="F788" s="25" t="s">
        <v>76</v>
      </c>
      <c r="G788" s="25" t="str">
        <f>VLOOKUP(Repository_table[[#This Row],[Country of Destination]],$T$11:$U$45,2,)</f>
        <v>Latin America and the Caribbean</v>
      </c>
      <c r="H788" s="25" t="s">
        <v>206</v>
      </c>
      <c r="I788" s="25" t="s">
        <v>270</v>
      </c>
      <c r="J788" s="28">
        <v>3656370</v>
      </c>
      <c r="K788" s="39">
        <v>2.95</v>
      </c>
      <c r="L788" s="146"/>
      <c r="N788" s="119"/>
    </row>
    <row r="789" spans="1:14" s="17" customFormat="1" x14ac:dyDescent="0.2">
      <c r="A789" s="145">
        <v>43607</v>
      </c>
      <c r="B789" s="27" t="s">
        <v>61</v>
      </c>
      <c r="C789" s="27" t="s">
        <v>61</v>
      </c>
      <c r="D789" s="25" t="s">
        <v>252</v>
      </c>
      <c r="E789" s="25" t="s">
        <v>108</v>
      </c>
      <c r="F789" s="25" t="s">
        <v>253</v>
      </c>
      <c r="G789" s="25" t="str">
        <f>VLOOKUP(Repository_table[[#This Row],[Country of Destination]],$T$11:$U$45,2,)</f>
        <v>Europe and Central Asia</v>
      </c>
      <c r="H789" s="25" t="s">
        <v>374</v>
      </c>
      <c r="I789" s="25" t="s">
        <v>270</v>
      </c>
      <c r="J789" s="28">
        <v>3253115</v>
      </c>
      <c r="K789" s="39">
        <v>4.3499999999999996</v>
      </c>
      <c r="L789" s="146" t="s">
        <v>106</v>
      </c>
      <c r="N789" s="119"/>
    </row>
    <row r="790" spans="1:14" s="17" customFormat="1" ht="25.5" x14ac:dyDescent="0.2">
      <c r="A790" s="145">
        <v>43608</v>
      </c>
      <c r="B790" s="27" t="s">
        <v>302</v>
      </c>
      <c r="C790" s="27" t="s">
        <v>303</v>
      </c>
      <c r="D790" s="25" t="s">
        <v>301</v>
      </c>
      <c r="E790" s="25" t="s">
        <v>194</v>
      </c>
      <c r="F790" s="25" t="s">
        <v>178</v>
      </c>
      <c r="G790" s="25" t="str">
        <f>VLOOKUP(Repository_table[[#This Row],[Country of Destination]],$T$11:$U$45,2,)</f>
        <v>Latin America and the Caribbean</v>
      </c>
      <c r="H790" s="25" t="s">
        <v>284</v>
      </c>
      <c r="I790" s="25" t="s">
        <v>306</v>
      </c>
      <c r="J790" s="28">
        <v>2200279</v>
      </c>
      <c r="K790" s="39">
        <v>4.28</v>
      </c>
      <c r="L790" s="146"/>
      <c r="N790" s="119"/>
    </row>
    <row r="791" spans="1:14" s="17" customFormat="1" x14ac:dyDescent="0.2">
      <c r="A791" s="145">
        <v>43608</v>
      </c>
      <c r="B791" s="27" t="s">
        <v>193</v>
      </c>
      <c r="C791" s="27" t="s">
        <v>212</v>
      </c>
      <c r="D791" s="25" t="s">
        <v>262</v>
      </c>
      <c r="E791" s="25" t="s">
        <v>108</v>
      </c>
      <c r="F791" s="25" t="s">
        <v>81</v>
      </c>
      <c r="G791" s="25" t="str">
        <f>VLOOKUP(Repository_table[[#This Row],[Country of Destination]],$T$11:$U$45,2,)</f>
        <v>East Asia and Pacific</v>
      </c>
      <c r="H791" s="25" t="s">
        <v>226</v>
      </c>
      <c r="I791" s="25" t="s">
        <v>263</v>
      </c>
      <c r="J791" s="28">
        <v>3403677</v>
      </c>
      <c r="K791" s="39">
        <v>7.44</v>
      </c>
      <c r="L791" s="146" t="s">
        <v>106</v>
      </c>
      <c r="N791" s="119"/>
    </row>
    <row r="792" spans="1:14" s="17" customFormat="1" x14ac:dyDescent="0.2">
      <c r="A792" s="145">
        <v>43608</v>
      </c>
      <c r="B792" s="27" t="s">
        <v>61</v>
      </c>
      <c r="C792" s="27" t="s">
        <v>61</v>
      </c>
      <c r="D792" s="25" t="s">
        <v>251</v>
      </c>
      <c r="E792" s="25" t="s">
        <v>108</v>
      </c>
      <c r="F792" s="25" t="s">
        <v>76</v>
      </c>
      <c r="G792" s="25" t="str">
        <f>VLOOKUP(Repository_table[[#This Row],[Country of Destination]],$T$11:$U$45,2,)</f>
        <v>Latin America and the Caribbean</v>
      </c>
      <c r="H792" s="25" t="s">
        <v>379</v>
      </c>
      <c r="I792" s="25" t="s">
        <v>270</v>
      </c>
      <c r="J792" s="28">
        <v>3675455</v>
      </c>
      <c r="K792" s="39">
        <v>2.95</v>
      </c>
      <c r="L792" s="146"/>
      <c r="N792" s="119"/>
    </row>
    <row r="793" spans="1:14" s="17" customFormat="1" x14ac:dyDescent="0.2">
      <c r="A793" s="145">
        <v>43609</v>
      </c>
      <c r="B793" s="27" t="s">
        <v>61</v>
      </c>
      <c r="C793" s="27" t="s">
        <v>61</v>
      </c>
      <c r="D793" s="25" t="s">
        <v>252</v>
      </c>
      <c r="E793" s="25" t="s">
        <v>108</v>
      </c>
      <c r="F793" s="25" t="s">
        <v>241</v>
      </c>
      <c r="G793" s="25" t="str">
        <f>VLOOKUP(Repository_table[[#This Row],[Country of Destination]],$T$11:$U$45,2,)</f>
        <v>Europe and Central Asia</v>
      </c>
      <c r="H793" s="25" t="s">
        <v>281</v>
      </c>
      <c r="I793" s="25" t="s">
        <v>270</v>
      </c>
      <c r="J793" s="28">
        <v>3710035</v>
      </c>
      <c r="K793" s="39">
        <v>4.9400000000000004</v>
      </c>
      <c r="L793" s="146" t="s">
        <v>106</v>
      </c>
      <c r="N793" s="119"/>
    </row>
    <row r="794" spans="1:14" s="17" customFormat="1" x14ac:dyDescent="0.2">
      <c r="A794" s="145">
        <v>43610</v>
      </c>
      <c r="B794" s="27" t="s">
        <v>61</v>
      </c>
      <c r="C794" s="27" t="s">
        <v>61</v>
      </c>
      <c r="D794" s="25" t="s">
        <v>252</v>
      </c>
      <c r="E794" s="25" t="s">
        <v>108</v>
      </c>
      <c r="F794" s="25" t="s">
        <v>204</v>
      </c>
      <c r="G794" s="25" t="str">
        <f>VLOOKUP(Repository_table[[#This Row],[Country of Destination]],$T$11:$U$45,2,)</f>
        <v>Europe and Central Asia</v>
      </c>
      <c r="H794" s="25" t="s">
        <v>380</v>
      </c>
      <c r="I794" s="25" t="s">
        <v>270</v>
      </c>
      <c r="J794" s="28">
        <v>3687433</v>
      </c>
      <c r="K794" s="39">
        <v>4.2300000000000004</v>
      </c>
      <c r="L794" s="146" t="s">
        <v>106</v>
      </c>
      <c r="N794" s="119"/>
    </row>
    <row r="795" spans="1:14" s="17" customFormat="1" x14ac:dyDescent="0.2">
      <c r="A795" s="145">
        <v>43611</v>
      </c>
      <c r="B795" s="27" t="s">
        <v>61</v>
      </c>
      <c r="C795" s="27" t="s">
        <v>61</v>
      </c>
      <c r="D795" s="25" t="s">
        <v>252</v>
      </c>
      <c r="E795" s="25" t="s">
        <v>108</v>
      </c>
      <c r="F795" s="25" t="s">
        <v>68</v>
      </c>
      <c r="G795" s="25" t="str">
        <f>VLOOKUP(Repository_table[[#This Row],[Country of Destination]],$T$11:$U$45,2,)</f>
        <v>South Asia</v>
      </c>
      <c r="H795" s="25" t="s">
        <v>387</v>
      </c>
      <c r="I795" s="25" t="s">
        <v>270</v>
      </c>
      <c r="J795" s="28">
        <v>3385369</v>
      </c>
      <c r="K795" s="39">
        <v>4.03</v>
      </c>
      <c r="L795" s="146" t="s">
        <v>106</v>
      </c>
      <c r="N795" s="119"/>
    </row>
    <row r="796" spans="1:14" s="17" customFormat="1" x14ac:dyDescent="0.2">
      <c r="A796" s="145">
        <v>43612</v>
      </c>
      <c r="B796" s="27" t="s">
        <v>61</v>
      </c>
      <c r="C796" s="27" t="s">
        <v>61</v>
      </c>
      <c r="D796" s="25" t="s">
        <v>251</v>
      </c>
      <c r="E796" s="25" t="s">
        <v>108</v>
      </c>
      <c r="F796" s="25" t="s">
        <v>113</v>
      </c>
      <c r="G796" s="25" t="str">
        <f>VLOOKUP(Repository_table[[#This Row],[Country of Destination]],$T$11:$U$45,2,)</f>
        <v>East Asia and Pacific</v>
      </c>
      <c r="H796" s="25" t="s">
        <v>255</v>
      </c>
      <c r="I796" s="25" t="s">
        <v>270</v>
      </c>
      <c r="J796" s="28">
        <v>3680106</v>
      </c>
      <c r="K796" s="39">
        <v>2.95</v>
      </c>
      <c r="L796" s="146"/>
      <c r="N796" s="119"/>
    </row>
    <row r="797" spans="1:14" s="17" customFormat="1" ht="25.5" x14ac:dyDescent="0.2">
      <c r="A797" s="145">
        <v>43613</v>
      </c>
      <c r="B797" s="27" t="s">
        <v>302</v>
      </c>
      <c r="C797" s="27" t="s">
        <v>303</v>
      </c>
      <c r="D797" s="25" t="s">
        <v>301</v>
      </c>
      <c r="E797" s="25" t="s">
        <v>194</v>
      </c>
      <c r="F797" s="25" t="s">
        <v>204</v>
      </c>
      <c r="G797" s="25" t="str">
        <f>VLOOKUP(Repository_table[[#This Row],[Country of Destination]],$T$11:$U$45,2,)</f>
        <v>Europe and Central Asia</v>
      </c>
      <c r="H797" s="25" t="s">
        <v>344</v>
      </c>
      <c r="I797" s="25" t="s">
        <v>306</v>
      </c>
      <c r="J797" s="28">
        <v>3465156</v>
      </c>
      <c r="K797" s="39">
        <v>3.45</v>
      </c>
      <c r="L797" s="146"/>
      <c r="N797" s="119"/>
    </row>
    <row r="798" spans="1:14" s="17" customFormat="1" x14ac:dyDescent="0.2">
      <c r="A798" s="145">
        <v>43613</v>
      </c>
      <c r="B798" s="27" t="s">
        <v>61</v>
      </c>
      <c r="C798" s="27" t="s">
        <v>61</v>
      </c>
      <c r="D798" s="25" t="s">
        <v>251</v>
      </c>
      <c r="E798" s="25" t="s">
        <v>108</v>
      </c>
      <c r="F798" s="25" t="s">
        <v>112</v>
      </c>
      <c r="G798" s="25" t="str">
        <f>VLOOKUP(Repository_table[[#This Row],[Country of Destination]],$T$11:$U$45,2,)</f>
        <v>Latin America and the Caribbean</v>
      </c>
      <c r="H798" s="25" t="s">
        <v>388</v>
      </c>
      <c r="I798" s="25" t="s">
        <v>270</v>
      </c>
      <c r="J798" s="28">
        <v>3350877</v>
      </c>
      <c r="K798" s="39">
        <v>2.95</v>
      </c>
      <c r="L798" s="146"/>
      <c r="N798" s="119"/>
    </row>
    <row r="799" spans="1:14" s="17" customFormat="1" x14ac:dyDescent="0.2">
      <c r="A799" s="145">
        <v>43614</v>
      </c>
      <c r="B799" s="27" t="s">
        <v>193</v>
      </c>
      <c r="C799" s="27" t="s">
        <v>211</v>
      </c>
      <c r="D799" s="25" t="s">
        <v>262</v>
      </c>
      <c r="E799" s="25" t="s">
        <v>108</v>
      </c>
      <c r="F799" s="25" t="s">
        <v>332</v>
      </c>
      <c r="G799" s="25" t="str">
        <f>VLOOKUP(Repository_table[[#This Row],[Country of Destination]],$T$11:$U$45,2,)</f>
        <v>East Asia and Pacific</v>
      </c>
      <c r="H799" s="25" t="s">
        <v>391</v>
      </c>
      <c r="I799" s="25" t="s">
        <v>263</v>
      </c>
      <c r="J799" s="28">
        <v>3401035</v>
      </c>
      <c r="K799" s="39">
        <v>6.18</v>
      </c>
      <c r="L799" s="146" t="s">
        <v>106</v>
      </c>
      <c r="N799" s="119"/>
    </row>
    <row r="800" spans="1:14" s="17" customFormat="1" x14ac:dyDescent="0.2">
      <c r="A800" s="145">
        <v>43614</v>
      </c>
      <c r="B800" s="27" t="s">
        <v>61</v>
      </c>
      <c r="C800" s="27" t="s">
        <v>61</v>
      </c>
      <c r="D800" s="25" t="s">
        <v>252</v>
      </c>
      <c r="E800" s="25" t="s">
        <v>108</v>
      </c>
      <c r="F800" s="25" t="s">
        <v>368</v>
      </c>
      <c r="G800" s="25" t="str">
        <f>VLOOKUP(Repository_table[[#This Row],[Country of Destination]],$T$11:$U$45,2,)</f>
        <v>East Asia and Pacific</v>
      </c>
      <c r="H800" s="25" t="s">
        <v>386</v>
      </c>
      <c r="I800" s="25" t="s">
        <v>270</v>
      </c>
      <c r="J800" s="28">
        <v>3309244</v>
      </c>
      <c r="K800" s="39">
        <v>4.21</v>
      </c>
      <c r="L800" s="146" t="s">
        <v>106</v>
      </c>
      <c r="N800" s="119"/>
    </row>
    <row r="801" spans="1:14" s="17" customFormat="1" x14ac:dyDescent="0.2">
      <c r="A801" s="145">
        <v>43615</v>
      </c>
      <c r="B801" s="27" t="s">
        <v>61</v>
      </c>
      <c r="C801" s="27" t="s">
        <v>61</v>
      </c>
      <c r="D801" s="25" t="s">
        <v>252</v>
      </c>
      <c r="E801" s="25" t="s">
        <v>108</v>
      </c>
      <c r="F801" s="25" t="s">
        <v>68</v>
      </c>
      <c r="G801" s="25" t="str">
        <f>VLOOKUP(Repository_table[[#This Row],[Country of Destination]],$T$11:$U$45,2,)</f>
        <v>South Asia</v>
      </c>
      <c r="H801" s="25" t="s">
        <v>230</v>
      </c>
      <c r="I801" s="25" t="s">
        <v>270</v>
      </c>
      <c r="J801" s="28">
        <v>3657454</v>
      </c>
      <c r="K801" s="39">
        <v>2.95</v>
      </c>
      <c r="L801" s="146"/>
      <c r="N801" s="119"/>
    </row>
    <row r="802" spans="1:14" s="17" customFormat="1" x14ac:dyDescent="0.2">
      <c r="A802" s="145">
        <v>43616</v>
      </c>
      <c r="B802" s="27" t="s">
        <v>393</v>
      </c>
      <c r="C802" s="27" t="s">
        <v>393</v>
      </c>
      <c r="D802" s="25" t="s">
        <v>392</v>
      </c>
      <c r="E802" s="25" t="s">
        <v>194</v>
      </c>
      <c r="F802" s="25" t="s">
        <v>197</v>
      </c>
      <c r="G802" s="25" t="str">
        <f>VLOOKUP(Repository_table[[#This Row],[Country of Destination]],$T$11:$U$45,2,)</f>
        <v>Europe and Central Asia</v>
      </c>
      <c r="H802" s="25" t="s">
        <v>395</v>
      </c>
      <c r="I802" s="25" t="s">
        <v>394</v>
      </c>
      <c r="J802" s="28">
        <v>3209925</v>
      </c>
      <c r="K802" s="39">
        <v>7.11</v>
      </c>
      <c r="L802" s="146" t="s">
        <v>396</v>
      </c>
      <c r="N802" s="119"/>
    </row>
    <row r="803" spans="1:14" s="17" customFormat="1" x14ac:dyDescent="0.2">
      <c r="A803" s="145">
        <v>43616</v>
      </c>
      <c r="B803" s="27" t="s">
        <v>61</v>
      </c>
      <c r="C803" s="27" t="s">
        <v>61</v>
      </c>
      <c r="D803" s="25" t="s">
        <v>252</v>
      </c>
      <c r="E803" s="25" t="s">
        <v>108</v>
      </c>
      <c r="F803" s="25" t="s">
        <v>68</v>
      </c>
      <c r="G803" s="25" t="str">
        <f>VLOOKUP(Repository_table[[#This Row],[Country of Destination]],$T$11:$U$45,2,)</f>
        <v>South Asia</v>
      </c>
      <c r="H803" s="25" t="s">
        <v>207</v>
      </c>
      <c r="I803" s="25" t="s">
        <v>270</v>
      </c>
      <c r="J803" s="28">
        <v>3687042</v>
      </c>
      <c r="K803" s="39">
        <v>2.95</v>
      </c>
      <c r="L803" s="146"/>
      <c r="N803" s="119"/>
    </row>
    <row r="804" spans="1:14" s="17" customFormat="1" x14ac:dyDescent="0.2">
      <c r="A804" s="145">
        <v>43617</v>
      </c>
      <c r="B804" s="148" t="s">
        <v>61</v>
      </c>
      <c r="C804" s="148" t="s">
        <v>61</v>
      </c>
      <c r="D804" s="149" t="s">
        <v>252</v>
      </c>
      <c r="E804" s="149" t="s">
        <v>108</v>
      </c>
      <c r="F804" s="149" t="s">
        <v>178</v>
      </c>
      <c r="G804" s="150" t="str">
        <f>VLOOKUP(Repository_table[[#This Row],[Country of Destination]],$T$11:$U$45,2,)</f>
        <v>Latin America and the Caribbean</v>
      </c>
      <c r="H804" s="149" t="s">
        <v>318</v>
      </c>
      <c r="I804" s="149" t="s">
        <v>270</v>
      </c>
      <c r="J804" s="151">
        <v>2310429</v>
      </c>
      <c r="K804" s="39">
        <v>5.95</v>
      </c>
      <c r="L804" s="146" t="s">
        <v>220</v>
      </c>
      <c r="N804" s="119"/>
    </row>
    <row r="805" spans="1:14" s="17" customFormat="1" x14ac:dyDescent="0.2">
      <c r="A805" s="145">
        <v>43617</v>
      </c>
      <c r="B805" s="148" t="s">
        <v>61</v>
      </c>
      <c r="C805" s="148" t="s">
        <v>61</v>
      </c>
      <c r="D805" s="149" t="s">
        <v>252</v>
      </c>
      <c r="E805" s="149" t="s">
        <v>108</v>
      </c>
      <c r="F805" s="149" t="s">
        <v>177</v>
      </c>
      <c r="G805" s="150" t="str">
        <f>VLOOKUP(Repository_table[[#This Row],[Country of Destination]],$T$11:$U$45,2,)</f>
        <v>Latin America and the Caribbean</v>
      </c>
      <c r="H805" s="149" t="s">
        <v>318</v>
      </c>
      <c r="I805" s="149" t="s">
        <v>270</v>
      </c>
      <c r="J805" s="151">
        <v>955932</v>
      </c>
      <c r="K805" s="39">
        <v>5.95</v>
      </c>
      <c r="L805" s="146" t="s">
        <v>220</v>
      </c>
      <c r="N805" s="119"/>
    </row>
    <row r="806" spans="1:14" s="17" customFormat="1" x14ac:dyDescent="0.2">
      <c r="A806" s="145">
        <v>43618</v>
      </c>
      <c r="B806" s="148" t="s">
        <v>193</v>
      </c>
      <c r="C806" s="27" t="s">
        <v>212</v>
      </c>
      <c r="D806" s="149" t="s">
        <v>267</v>
      </c>
      <c r="E806" s="149" t="s">
        <v>108</v>
      </c>
      <c r="F806" s="149" t="s">
        <v>186</v>
      </c>
      <c r="G806" s="150" t="str">
        <f>VLOOKUP(Repository_table[[#This Row],[Country of Destination]],$T$11:$U$45,2,)</f>
        <v>Latin America and the Caribbean</v>
      </c>
      <c r="H806" s="149" t="s">
        <v>360</v>
      </c>
      <c r="I806" s="149" t="s">
        <v>263</v>
      </c>
      <c r="J806" s="151">
        <v>3282165</v>
      </c>
      <c r="K806" s="39">
        <v>7.82</v>
      </c>
      <c r="L806" s="146" t="s">
        <v>106</v>
      </c>
      <c r="N806" s="119"/>
    </row>
    <row r="807" spans="1:14" s="17" customFormat="1" x14ac:dyDescent="0.2">
      <c r="A807" s="145">
        <v>43618</v>
      </c>
      <c r="B807" s="148" t="s">
        <v>61</v>
      </c>
      <c r="C807" s="148" t="s">
        <v>61</v>
      </c>
      <c r="D807" s="149" t="s">
        <v>251</v>
      </c>
      <c r="E807" s="149" t="s">
        <v>108</v>
      </c>
      <c r="F807" s="149" t="s">
        <v>112</v>
      </c>
      <c r="G807" s="150" t="str">
        <f>VLOOKUP(Repository_table[[#This Row],[Country of Destination]],$T$11:$U$45,2,)</f>
        <v>Latin America and the Caribbean</v>
      </c>
      <c r="H807" s="149" t="s">
        <v>164</v>
      </c>
      <c r="I807" s="149" t="s">
        <v>270</v>
      </c>
      <c r="J807" s="151">
        <v>3412173</v>
      </c>
      <c r="K807" s="39">
        <v>3.03</v>
      </c>
      <c r="L807" s="146"/>
      <c r="N807" s="119"/>
    </row>
    <row r="808" spans="1:14" s="17" customFormat="1" x14ac:dyDescent="0.2">
      <c r="A808" s="145">
        <v>43619</v>
      </c>
      <c r="B808" s="148" t="s">
        <v>61</v>
      </c>
      <c r="C808" s="148" t="s">
        <v>61</v>
      </c>
      <c r="D808" s="149" t="s">
        <v>251</v>
      </c>
      <c r="E808" s="149" t="s">
        <v>108</v>
      </c>
      <c r="F808" s="149" t="s">
        <v>113</v>
      </c>
      <c r="G808" s="150" t="str">
        <f>VLOOKUP(Repository_table[[#This Row],[Country of Destination]],$T$11:$U$45,2,)</f>
        <v>East Asia and Pacific</v>
      </c>
      <c r="H808" s="149" t="s">
        <v>209</v>
      </c>
      <c r="I808" s="149" t="s">
        <v>270</v>
      </c>
      <c r="J808" s="151">
        <v>3422293</v>
      </c>
      <c r="K808" s="39">
        <v>3.09</v>
      </c>
      <c r="L808" s="146"/>
      <c r="N808" s="119"/>
    </row>
    <row r="809" spans="1:14" s="17" customFormat="1" x14ac:dyDescent="0.2">
      <c r="A809" s="145">
        <v>43620</v>
      </c>
      <c r="B809" s="148" t="s">
        <v>61</v>
      </c>
      <c r="C809" s="148" t="s">
        <v>61</v>
      </c>
      <c r="D809" s="149" t="s">
        <v>251</v>
      </c>
      <c r="E809" s="149" t="s">
        <v>108</v>
      </c>
      <c r="F809" s="149" t="s">
        <v>76</v>
      </c>
      <c r="G809" s="150" t="str">
        <f>VLOOKUP(Repository_table[[#This Row],[Country of Destination]],$T$11:$U$45,2,)</f>
        <v>Latin America and the Caribbean</v>
      </c>
      <c r="H809" s="149" t="s">
        <v>390</v>
      </c>
      <c r="I809" s="149" t="s">
        <v>270</v>
      </c>
      <c r="J809" s="151">
        <v>3591632</v>
      </c>
      <c r="K809" s="39">
        <v>5.03</v>
      </c>
      <c r="L809" s="146"/>
      <c r="N809" s="119"/>
    </row>
    <row r="810" spans="1:14" s="17" customFormat="1" x14ac:dyDescent="0.2">
      <c r="A810" s="145">
        <v>43621</v>
      </c>
      <c r="B810" s="148" t="s">
        <v>61</v>
      </c>
      <c r="C810" s="148" t="s">
        <v>61</v>
      </c>
      <c r="D810" s="149" t="s">
        <v>406</v>
      </c>
      <c r="E810" s="149" t="s">
        <v>108</v>
      </c>
      <c r="F810" s="149" t="s">
        <v>157</v>
      </c>
      <c r="G810" s="150" t="str">
        <f>VLOOKUP(Repository_table[[#This Row],[Country of Destination]],$T$11:$U$45,2,)</f>
        <v>Middle East and North Africa</v>
      </c>
      <c r="H810" s="149" t="s">
        <v>379</v>
      </c>
      <c r="I810" s="149" t="s">
        <v>270</v>
      </c>
      <c r="J810" s="151">
        <v>3664184</v>
      </c>
      <c r="K810" s="39">
        <v>3.03</v>
      </c>
      <c r="L810" s="146"/>
      <c r="N810" s="119"/>
    </row>
    <row r="811" spans="1:14" s="17" customFormat="1" x14ac:dyDescent="0.2">
      <c r="A811" s="145">
        <v>43622</v>
      </c>
      <c r="B811" s="148" t="s">
        <v>61</v>
      </c>
      <c r="C811" s="148" t="s">
        <v>61</v>
      </c>
      <c r="D811" s="149" t="s">
        <v>252</v>
      </c>
      <c r="E811" s="149" t="s">
        <v>108</v>
      </c>
      <c r="F811" s="149" t="s">
        <v>330</v>
      </c>
      <c r="G811" s="150" t="str">
        <f>VLOOKUP(Repository_table[[#This Row],[Country of Destination]],$T$11:$U$45,2,)</f>
        <v>Middle East and North Africa</v>
      </c>
      <c r="H811" s="149" t="s">
        <v>279</v>
      </c>
      <c r="I811" s="149" t="s">
        <v>270</v>
      </c>
      <c r="J811" s="151">
        <v>3459257</v>
      </c>
      <c r="K811" s="39">
        <v>3.2</v>
      </c>
      <c r="L811" s="146"/>
      <c r="N811" s="119"/>
    </row>
    <row r="812" spans="1:14" s="17" customFormat="1" x14ac:dyDescent="0.2">
      <c r="A812" s="145">
        <v>43623</v>
      </c>
      <c r="B812" s="148" t="s">
        <v>193</v>
      </c>
      <c r="C812" s="148" t="s">
        <v>211</v>
      </c>
      <c r="D812" s="149" t="s">
        <v>262</v>
      </c>
      <c r="E812" s="149" t="s">
        <v>108</v>
      </c>
      <c r="F812" s="149" t="s">
        <v>241</v>
      </c>
      <c r="G812" s="150" t="str">
        <f>VLOOKUP(Repository_table[[#This Row],[Country of Destination]],$T$11:$U$45,2,)</f>
        <v>Europe and Central Asia</v>
      </c>
      <c r="H812" s="149" t="s">
        <v>143</v>
      </c>
      <c r="I812" s="149" t="s">
        <v>263</v>
      </c>
      <c r="J812" s="151">
        <v>3373688</v>
      </c>
      <c r="K812" s="39">
        <v>6.22</v>
      </c>
      <c r="L812" s="146" t="s">
        <v>106</v>
      </c>
      <c r="N812" s="119"/>
    </row>
    <row r="813" spans="1:14" s="17" customFormat="1" x14ac:dyDescent="0.2">
      <c r="A813" s="145">
        <v>43623</v>
      </c>
      <c r="B813" s="148" t="s">
        <v>61</v>
      </c>
      <c r="C813" s="148" t="s">
        <v>61</v>
      </c>
      <c r="D813" s="149" t="s">
        <v>252</v>
      </c>
      <c r="E813" s="149" t="s">
        <v>108</v>
      </c>
      <c r="F813" s="149" t="s">
        <v>241</v>
      </c>
      <c r="G813" s="150" t="str">
        <f>VLOOKUP(Repository_table[[#This Row],[Country of Destination]],$T$11:$U$45,2,)</f>
        <v>Europe and Central Asia</v>
      </c>
      <c r="H813" s="149" t="s">
        <v>411</v>
      </c>
      <c r="I813" s="149" t="s">
        <v>270</v>
      </c>
      <c r="J813" s="151">
        <v>3261612</v>
      </c>
      <c r="K813" s="39">
        <v>6.03</v>
      </c>
      <c r="L813" s="146" t="s">
        <v>106</v>
      </c>
      <c r="N813" s="119"/>
    </row>
    <row r="814" spans="1:14" s="17" customFormat="1" ht="25.5" x14ac:dyDescent="0.2">
      <c r="A814" s="145">
        <v>43624</v>
      </c>
      <c r="B814" s="148" t="s">
        <v>302</v>
      </c>
      <c r="C814" s="148" t="s">
        <v>303</v>
      </c>
      <c r="D814" s="149" t="s">
        <v>409</v>
      </c>
      <c r="E814" s="149" t="s">
        <v>108</v>
      </c>
      <c r="F814" s="149" t="s">
        <v>241</v>
      </c>
      <c r="G814" s="150" t="str">
        <f>VLOOKUP(Repository_table[[#This Row],[Country of Destination]],$T$11:$U$45,2,)</f>
        <v>Europe and Central Asia</v>
      </c>
      <c r="H814" s="149" t="s">
        <v>282</v>
      </c>
      <c r="I814" s="149" t="s">
        <v>306</v>
      </c>
      <c r="J814" s="151">
        <v>3290556</v>
      </c>
      <c r="K814" s="39">
        <v>3.03</v>
      </c>
      <c r="L814" s="146"/>
      <c r="N814" s="119"/>
    </row>
    <row r="815" spans="1:14" s="17" customFormat="1" x14ac:dyDescent="0.2">
      <c r="A815" s="145">
        <v>43624</v>
      </c>
      <c r="B815" s="148" t="s">
        <v>61</v>
      </c>
      <c r="C815" s="148" t="s">
        <v>61</v>
      </c>
      <c r="D815" s="149" t="s">
        <v>252</v>
      </c>
      <c r="E815" s="149" t="s">
        <v>108</v>
      </c>
      <c r="F815" s="149" t="s">
        <v>81</v>
      </c>
      <c r="G815" s="150" t="str">
        <f>VLOOKUP(Repository_table[[#This Row],[Country of Destination]],$T$11:$U$45,2,)</f>
        <v>East Asia and Pacific</v>
      </c>
      <c r="H815" s="149" t="s">
        <v>257</v>
      </c>
      <c r="I815" s="149" t="s">
        <v>270</v>
      </c>
      <c r="J815" s="151">
        <v>3791893</v>
      </c>
      <c r="K815" s="39">
        <v>3.03</v>
      </c>
      <c r="L815" s="146"/>
      <c r="N815" s="119"/>
    </row>
    <row r="816" spans="1:14" s="17" customFormat="1" ht="25.5" x14ac:dyDescent="0.2">
      <c r="A816" s="145">
        <v>43626</v>
      </c>
      <c r="B816" s="148" t="s">
        <v>302</v>
      </c>
      <c r="C816" s="148" t="s">
        <v>303</v>
      </c>
      <c r="D816" s="149" t="s">
        <v>409</v>
      </c>
      <c r="E816" s="149" t="s">
        <v>108</v>
      </c>
      <c r="F816" s="149" t="s">
        <v>178</v>
      </c>
      <c r="G816" s="150" t="str">
        <f>VLOOKUP(Repository_table[[#This Row],[Country of Destination]],$T$11:$U$45,2,)</f>
        <v>Latin America and the Caribbean</v>
      </c>
      <c r="H816" s="149" t="s">
        <v>118</v>
      </c>
      <c r="I816" s="149" t="s">
        <v>306</v>
      </c>
      <c r="J816" s="151">
        <v>2239438</v>
      </c>
      <c r="K816" s="39">
        <v>3.71</v>
      </c>
      <c r="L816" s="146"/>
      <c r="N816" s="119"/>
    </row>
    <row r="817" spans="1:14" s="17" customFormat="1" x14ac:dyDescent="0.2">
      <c r="A817" s="145">
        <v>43626</v>
      </c>
      <c r="B817" s="148" t="s">
        <v>61</v>
      </c>
      <c r="C817" s="148" t="s">
        <v>61</v>
      </c>
      <c r="D817" s="149" t="s">
        <v>252</v>
      </c>
      <c r="E817" s="149" t="s">
        <v>108</v>
      </c>
      <c r="F817" s="149" t="s">
        <v>253</v>
      </c>
      <c r="G817" s="150" t="str">
        <f>VLOOKUP(Repository_table[[#This Row],[Country of Destination]],$T$11:$U$45,2,)</f>
        <v>Europe and Central Asia</v>
      </c>
      <c r="H817" s="149" t="s">
        <v>187</v>
      </c>
      <c r="I817" s="149" t="s">
        <v>270</v>
      </c>
      <c r="J817" s="151">
        <v>3072325</v>
      </c>
      <c r="K817" s="39">
        <v>3.03</v>
      </c>
      <c r="L817" s="146"/>
      <c r="N817" s="119"/>
    </row>
    <row r="818" spans="1:14" s="17" customFormat="1" x14ac:dyDescent="0.2">
      <c r="A818" s="145">
        <v>43627</v>
      </c>
      <c r="B818" s="148" t="s">
        <v>61</v>
      </c>
      <c r="C818" s="148" t="s">
        <v>61</v>
      </c>
      <c r="D818" s="149" t="s">
        <v>251</v>
      </c>
      <c r="E818" s="149" t="s">
        <v>108</v>
      </c>
      <c r="F818" s="149" t="s">
        <v>112</v>
      </c>
      <c r="G818" s="150" t="str">
        <f>VLOOKUP(Repository_table[[#This Row],[Country of Destination]],$T$11:$U$45,2,)</f>
        <v>Latin America and the Caribbean</v>
      </c>
      <c r="H818" s="149" t="s">
        <v>389</v>
      </c>
      <c r="I818" s="149" t="s">
        <v>270</v>
      </c>
      <c r="J818" s="151">
        <v>2915203</v>
      </c>
      <c r="K818" s="39">
        <v>6.03</v>
      </c>
      <c r="L818" s="146" t="s">
        <v>106</v>
      </c>
      <c r="N818" s="119"/>
    </row>
    <row r="819" spans="1:14" s="17" customFormat="1" x14ac:dyDescent="0.2">
      <c r="A819" s="145">
        <v>43627</v>
      </c>
      <c r="B819" s="148" t="s">
        <v>61</v>
      </c>
      <c r="C819" s="148" t="s">
        <v>61</v>
      </c>
      <c r="D819" s="149" t="s">
        <v>406</v>
      </c>
      <c r="E819" s="149" t="s">
        <v>108</v>
      </c>
      <c r="F819" s="149" t="s">
        <v>113</v>
      </c>
      <c r="G819" s="150" t="str">
        <f>VLOOKUP(Repository_table[[#This Row],[Country of Destination]],$T$11:$U$45,2,)</f>
        <v>East Asia and Pacific</v>
      </c>
      <c r="H819" s="149" t="s">
        <v>382</v>
      </c>
      <c r="I819" s="149" t="s">
        <v>270</v>
      </c>
      <c r="J819" s="151">
        <v>3665151</v>
      </c>
      <c r="K819" s="39">
        <v>4.62</v>
      </c>
      <c r="L819" s="146" t="s">
        <v>106</v>
      </c>
      <c r="N819" s="119"/>
    </row>
    <row r="820" spans="1:14" s="17" customFormat="1" x14ac:dyDescent="0.2">
      <c r="A820" s="145">
        <v>43628</v>
      </c>
      <c r="B820" s="148" t="s">
        <v>193</v>
      </c>
      <c r="C820" s="148" t="s">
        <v>212</v>
      </c>
      <c r="D820" s="149" t="s">
        <v>262</v>
      </c>
      <c r="E820" s="149" t="s">
        <v>108</v>
      </c>
      <c r="F820" s="149" t="s">
        <v>81</v>
      </c>
      <c r="G820" s="150" t="str">
        <f>VLOOKUP(Repository_table[[#This Row],[Country of Destination]],$T$11:$U$45,2,)</f>
        <v>East Asia and Pacific</v>
      </c>
      <c r="H820" s="149" t="s">
        <v>407</v>
      </c>
      <c r="I820" s="149" t="s">
        <v>263</v>
      </c>
      <c r="J820" s="151">
        <v>3474196</v>
      </c>
      <c r="K820" s="39">
        <v>7.46</v>
      </c>
      <c r="L820" s="146" t="s">
        <v>106</v>
      </c>
      <c r="N820" s="119"/>
    </row>
    <row r="821" spans="1:14" s="17" customFormat="1" x14ac:dyDescent="0.2">
      <c r="A821" s="145">
        <v>43629</v>
      </c>
      <c r="B821" s="148" t="s">
        <v>61</v>
      </c>
      <c r="C821" s="148" t="s">
        <v>61</v>
      </c>
      <c r="D821" s="149" t="s">
        <v>251</v>
      </c>
      <c r="E821" s="149" t="s">
        <v>108</v>
      </c>
      <c r="F821" s="149" t="s">
        <v>76</v>
      </c>
      <c r="G821" s="150" t="str">
        <f>VLOOKUP(Repository_table[[#This Row],[Country of Destination]],$T$11:$U$45,2,)</f>
        <v>Latin America and the Caribbean</v>
      </c>
      <c r="H821" s="149" t="s">
        <v>163</v>
      </c>
      <c r="I821" s="149" t="s">
        <v>270</v>
      </c>
      <c r="J821" s="151">
        <v>3413230</v>
      </c>
      <c r="K821" s="39">
        <v>5.03</v>
      </c>
      <c r="L821" s="146" t="s">
        <v>106</v>
      </c>
      <c r="N821" s="119"/>
    </row>
    <row r="822" spans="1:14" s="17" customFormat="1" x14ac:dyDescent="0.2">
      <c r="A822" s="145">
        <v>43629</v>
      </c>
      <c r="B822" s="148" t="s">
        <v>61</v>
      </c>
      <c r="C822" s="148" t="s">
        <v>61</v>
      </c>
      <c r="D822" s="149" t="s">
        <v>251</v>
      </c>
      <c r="E822" s="149" t="s">
        <v>108</v>
      </c>
      <c r="F822" s="149" t="s">
        <v>113</v>
      </c>
      <c r="G822" s="150" t="str">
        <f>VLOOKUP(Repository_table[[#This Row],[Country of Destination]],$T$11:$U$45,2,)</f>
        <v>East Asia and Pacific</v>
      </c>
      <c r="H822" s="149" t="s">
        <v>254</v>
      </c>
      <c r="I822" s="149" t="s">
        <v>270</v>
      </c>
      <c r="J822" s="151">
        <v>3070120</v>
      </c>
      <c r="K822" s="39">
        <v>3.03</v>
      </c>
      <c r="L822" s="146"/>
      <c r="N822" s="119"/>
    </row>
    <row r="823" spans="1:14" s="17" customFormat="1" ht="25.5" x14ac:dyDescent="0.2">
      <c r="A823" s="145">
        <v>43630</v>
      </c>
      <c r="B823" s="148" t="s">
        <v>302</v>
      </c>
      <c r="C823" s="148" t="s">
        <v>303</v>
      </c>
      <c r="D823" s="149" t="s">
        <v>409</v>
      </c>
      <c r="E823" s="149" t="s">
        <v>108</v>
      </c>
      <c r="F823" s="149" t="s">
        <v>178</v>
      </c>
      <c r="G823" s="150" t="str">
        <f>VLOOKUP(Repository_table[[#This Row],[Country of Destination]],$T$11:$U$45,2,)</f>
        <v>Latin America and the Caribbean</v>
      </c>
      <c r="H823" s="149" t="s">
        <v>179</v>
      </c>
      <c r="I823" s="149" t="s">
        <v>306</v>
      </c>
      <c r="J823" s="151">
        <v>2178218</v>
      </c>
      <c r="K823" s="39">
        <v>3.03</v>
      </c>
      <c r="L823" s="146" t="s">
        <v>58</v>
      </c>
      <c r="N823" s="119"/>
    </row>
    <row r="824" spans="1:14" s="17" customFormat="1" ht="25.5" x14ac:dyDescent="0.2">
      <c r="A824" s="145">
        <v>43630</v>
      </c>
      <c r="B824" s="148" t="s">
        <v>302</v>
      </c>
      <c r="C824" s="148" t="s">
        <v>303</v>
      </c>
      <c r="D824" s="149" t="s">
        <v>409</v>
      </c>
      <c r="E824" s="149" t="s">
        <v>108</v>
      </c>
      <c r="F824" s="149" t="s">
        <v>177</v>
      </c>
      <c r="G824" s="150" t="str">
        <f>VLOOKUP(Repository_table[[#This Row],[Country of Destination]],$T$11:$U$45,2,)</f>
        <v>Latin America and the Caribbean</v>
      </c>
      <c r="H824" s="149" t="s">
        <v>179</v>
      </c>
      <c r="I824" s="149" t="s">
        <v>306</v>
      </c>
      <c r="J824" s="151">
        <v>1208094</v>
      </c>
      <c r="K824" s="39">
        <v>3.03</v>
      </c>
      <c r="L824" s="146" t="s">
        <v>58</v>
      </c>
      <c r="N824" s="119"/>
    </row>
    <row r="825" spans="1:14" s="17" customFormat="1" x14ac:dyDescent="0.2">
      <c r="A825" s="145">
        <v>43631</v>
      </c>
      <c r="B825" s="148" t="s">
        <v>61</v>
      </c>
      <c r="C825" s="148" t="s">
        <v>61</v>
      </c>
      <c r="D825" s="149" t="s">
        <v>252</v>
      </c>
      <c r="E825" s="149" t="s">
        <v>108</v>
      </c>
      <c r="F825" s="149" t="s">
        <v>81</v>
      </c>
      <c r="G825" s="150" t="str">
        <f>VLOOKUP(Repository_table[[#This Row],[Country of Destination]],$T$11:$U$45,2,)</f>
        <v>East Asia and Pacific</v>
      </c>
      <c r="H825" s="149" t="s">
        <v>86</v>
      </c>
      <c r="I825" s="149" t="s">
        <v>270</v>
      </c>
      <c r="J825" s="151">
        <v>3532541</v>
      </c>
      <c r="K825" s="39">
        <v>3.03</v>
      </c>
      <c r="L825" s="146"/>
      <c r="N825" s="119"/>
    </row>
    <row r="826" spans="1:14" s="17" customFormat="1" x14ac:dyDescent="0.2">
      <c r="A826" s="145">
        <v>43632</v>
      </c>
      <c r="B826" s="148" t="s">
        <v>61</v>
      </c>
      <c r="C826" s="148" t="s">
        <v>61</v>
      </c>
      <c r="D826" s="149" t="s">
        <v>251</v>
      </c>
      <c r="E826" s="149" t="s">
        <v>108</v>
      </c>
      <c r="F826" s="149" t="s">
        <v>157</v>
      </c>
      <c r="G826" s="150" t="str">
        <f>VLOOKUP(Repository_table[[#This Row],[Country of Destination]],$T$11:$U$45,2,)</f>
        <v>Middle East and North Africa</v>
      </c>
      <c r="H826" s="149" t="s">
        <v>319</v>
      </c>
      <c r="I826" s="149" t="s">
        <v>270</v>
      </c>
      <c r="J826" s="151">
        <v>3677606</v>
      </c>
      <c r="K826" s="39">
        <v>3.03</v>
      </c>
      <c r="L826" s="146"/>
      <c r="N826" s="119"/>
    </row>
    <row r="827" spans="1:14" s="17" customFormat="1" x14ac:dyDescent="0.2">
      <c r="A827" s="145">
        <v>43633</v>
      </c>
      <c r="B827" s="148" t="s">
        <v>61</v>
      </c>
      <c r="C827" s="148" t="s">
        <v>61</v>
      </c>
      <c r="D827" s="149" t="s">
        <v>251</v>
      </c>
      <c r="E827" s="149" t="s">
        <v>108</v>
      </c>
      <c r="F827" s="149" t="s">
        <v>76</v>
      </c>
      <c r="G827" s="150" t="str">
        <f>VLOOKUP(Repository_table[[#This Row],[Country of Destination]],$T$11:$U$45,2,)</f>
        <v>Latin America and the Caribbean</v>
      </c>
      <c r="H827" s="149" t="s">
        <v>259</v>
      </c>
      <c r="I827" s="149" t="s">
        <v>270</v>
      </c>
      <c r="J827" s="151">
        <v>3538818</v>
      </c>
      <c r="K827" s="39">
        <v>3.03</v>
      </c>
      <c r="L827" s="146"/>
      <c r="N827" s="119"/>
    </row>
    <row r="828" spans="1:14" s="17" customFormat="1" ht="25.5" x14ac:dyDescent="0.2">
      <c r="A828" s="145">
        <v>43634</v>
      </c>
      <c r="B828" s="148" t="s">
        <v>302</v>
      </c>
      <c r="C828" s="148" t="s">
        <v>303</v>
      </c>
      <c r="D828" s="149" t="s">
        <v>410</v>
      </c>
      <c r="E828" s="149" t="s">
        <v>108</v>
      </c>
      <c r="F828" s="149" t="s">
        <v>113</v>
      </c>
      <c r="G828" s="150" t="str">
        <f>VLOOKUP(Repository_table[[#This Row],[Country of Destination]],$T$11:$U$45,2,)</f>
        <v>East Asia and Pacific</v>
      </c>
      <c r="H828" s="149" t="s">
        <v>144</v>
      </c>
      <c r="I828" s="149" t="s">
        <v>306</v>
      </c>
      <c r="J828" s="151">
        <v>3381176</v>
      </c>
      <c r="K828" s="39">
        <v>3.53</v>
      </c>
      <c r="L828" s="146"/>
      <c r="N828" s="119"/>
    </row>
    <row r="829" spans="1:14" s="17" customFormat="1" x14ac:dyDescent="0.2">
      <c r="A829" s="145">
        <v>43634</v>
      </c>
      <c r="B829" s="148" t="s">
        <v>193</v>
      </c>
      <c r="C829" s="148" t="s">
        <v>211</v>
      </c>
      <c r="D829" s="149" t="s">
        <v>262</v>
      </c>
      <c r="E829" s="149" t="s">
        <v>108</v>
      </c>
      <c r="F829" s="149" t="s">
        <v>178</v>
      </c>
      <c r="G829" s="150" t="str">
        <f>VLOOKUP(Repository_table[[#This Row],[Country of Destination]],$T$11:$U$45,2,)</f>
        <v>Latin America and the Caribbean</v>
      </c>
      <c r="H829" s="149" t="s">
        <v>408</v>
      </c>
      <c r="I829" s="149" t="s">
        <v>263</v>
      </c>
      <c r="J829" s="151">
        <v>2212510</v>
      </c>
      <c r="K829" s="39">
        <v>6.25</v>
      </c>
      <c r="L829" s="146" t="s">
        <v>220</v>
      </c>
      <c r="N829" s="119"/>
    </row>
    <row r="830" spans="1:14" s="17" customFormat="1" x14ac:dyDescent="0.2">
      <c r="A830" s="145">
        <v>43634</v>
      </c>
      <c r="B830" s="148" t="s">
        <v>193</v>
      </c>
      <c r="C830" s="148" t="s">
        <v>211</v>
      </c>
      <c r="D830" s="149" t="s">
        <v>262</v>
      </c>
      <c r="E830" s="149" t="s">
        <v>108</v>
      </c>
      <c r="F830" s="149" t="s">
        <v>177</v>
      </c>
      <c r="G830" s="150" t="str">
        <f>VLOOKUP(Repository_table[[#This Row],[Country of Destination]],$T$11:$U$45,2,)</f>
        <v>Latin America and the Caribbean</v>
      </c>
      <c r="H830" s="149" t="s">
        <v>408</v>
      </c>
      <c r="I830" s="149" t="s">
        <v>263</v>
      </c>
      <c r="J830" s="151">
        <v>1191352</v>
      </c>
      <c r="K830" s="39">
        <v>6.25</v>
      </c>
      <c r="L830" s="146" t="s">
        <v>220</v>
      </c>
      <c r="N830" s="119"/>
    </row>
    <row r="831" spans="1:14" s="17" customFormat="1" x14ac:dyDescent="0.2">
      <c r="A831" s="145">
        <v>43634</v>
      </c>
      <c r="B831" s="148" t="s">
        <v>61</v>
      </c>
      <c r="C831" s="148" t="s">
        <v>61</v>
      </c>
      <c r="D831" s="149" t="s">
        <v>251</v>
      </c>
      <c r="E831" s="149" t="s">
        <v>108</v>
      </c>
      <c r="F831" s="149" t="s">
        <v>76</v>
      </c>
      <c r="G831" s="150" t="str">
        <f>VLOOKUP(Repository_table[[#This Row],[Country of Destination]],$T$11:$U$45,2,)</f>
        <v>Latin America and the Caribbean</v>
      </c>
      <c r="H831" s="149" t="s">
        <v>372</v>
      </c>
      <c r="I831" s="149" t="s">
        <v>270</v>
      </c>
      <c r="J831" s="151">
        <v>3254557</v>
      </c>
      <c r="K831" s="39">
        <v>6.03</v>
      </c>
      <c r="L831" s="146" t="s">
        <v>106</v>
      </c>
      <c r="N831" s="119"/>
    </row>
    <row r="832" spans="1:14" s="17" customFormat="1" x14ac:dyDescent="0.2">
      <c r="A832" s="145">
        <v>43634</v>
      </c>
      <c r="B832" s="148" t="s">
        <v>61</v>
      </c>
      <c r="C832" s="148" t="s">
        <v>61</v>
      </c>
      <c r="D832" s="149" t="s">
        <v>406</v>
      </c>
      <c r="E832" s="149" t="s">
        <v>108</v>
      </c>
      <c r="F832" s="149" t="s">
        <v>241</v>
      </c>
      <c r="G832" s="150" t="str">
        <f>VLOOKUP(Repository_table[[#This Row],[Country of Destination]],$T$11:$U$45,2,)</f>
        <v>Europe and Central Asia</v>
      </c>
      <c r="H832" s="149" t="s">
        <v>305</v>
      </c>
      <c r="I832" s="149" t="s">
        <v>270</v>
      </c>
      <c r="J832" s="151">
        <v>3579952</v>
      </c>
      <c r="K832" s="39">
        <v>3.53</v>
      </c>
      <c r="L832" s="146" t="s">
        <v>106</v>
      </c>
      <c r="N832" s="119"/>
    </row>
    <row r="833" spans="1:14" s="17" customFormat="1" x14ac:dyDescent="0.2">
      <c r="A833" s="145">
        <v>43635</v>
      </c>
      <c r="B833" s="148" t="s">
        <v>61</v>
      </c>
      <c r="C833" s="148" t="s">
        <v>61</v>
      </c>
      <c r="D833" s="149" t="s">
        <v>251</v>
      </c>
      <c r="E833" s="149" t="s">
        <v>108</v>
      </c>
      <c r="F833" s="149" t="s">
        <v>113</v>
      </c>
      <c r="G833" s="150" t="str">
        <f>VLOOKUP(Repository_table[[#This Row],[Country of Destination]],$T$11:$U$45,2,)</f>
        <v>East Asia and Pacific</v>
      </c>
      <c r="H833" s="149" t="s">
        <v>296</v>
      </c>
      <c r="I833" s="149" t="s">
        <v>270</v>
      </c>
      <c r="J833" s="151">
        <v>3185513</v>
      </c>
      <c r="K833" s="39">
        <v>3.03</v>
      </c>
      <c r="L833" s="146"/>
      <c r="N833" s="119"/>
    </row>
    <row r="834" spans="1:14" s="17" customFormat="1" x14ac:dyDescent="0.2">
      <c r="A834" s="145">
        <v>43637</v>
      </c>
      <c r="B834" s="148" t="s">
        <v>61</v>
      </c>
      <c r="C834" s="148" t="s">
        <v>61</v>
      </c>
      <c r="D834" s="149" t="s">
        <v>406</v>
      </c>
      <c r="E834" s="149" t="s">
        <v>108</v>
      </c>
      <c r="F834" s="149" t="s">
        <v>68</v>
      </c>
      <c r="G834" s="150" t="str">
        <f>VLOOKUP(Repository_table[[#This Row],[Country of Destination]],$T$11:$U$45,2,)</f>
        <v>South Asia</v>
      </c>
      <c r="H834" s="149" t="s">
        <v>297</v>
      </c>
      <c r="I834" s="149" t="s">
        <v>270</v>
      </c>
      <c r="J834" s="151">
        <v>3214539</v>
      </c>
      <c r="K834" s="39">
        <v>5.03</v>
      </c>
      <c r="L834" s="146" t="s">
        <v>106</v>
      </c>
      <c r="N834" s="119"/>
    </row>
    <row r="835" spans="1:14" s="17" customFormat="1" x14ac:dyDescent="0.2">
      <c r="A835" s="145">
        <v>43638</v>
      </c>
      <c r="B835" s="148" t="s">
        <v>193</v>
      </c>
      <c r="C835" s="148" t="s">
        <v>212</v>
      </c>
      <c r="D835" s="149" t="s">
        <v>267</v>
      </c>
      <c r="E835" s="149" t="s">
        <v>108</v>
      </c>
      <c r="F835" s="149" t="s">
        <v>293</v>
      </c>
      <c r="G835" s="150" t="str">
        <f>VLOOKUP(Repository_table[[#This Row],[Country of Destination]],$T$11:$U$45,2,)</f>
        <v>East Asia and Pacific</v>
      </c>
      <c r="H835" s="149" t="s">
        <v>299</v>
      </c>
      <c r="I835" s="149" t="s">
        <v>263</v>
      </c>
      <c r="J835" s="151">
        <v>3434636</v>
      </c>
      <c r="K835" s="39">
        <v>7.46</v>
      </c>
      <c r="L835" s="146" t="s">
        <v>106</v>
      </c>
      <c r="N835" s="119"/>
    </row>
    <row r="836" spans="1:14" s="17" customFormat="1" x14ac:dyDescent="0.2">
      <c r="A836" s="145">
        <v>43638</v>
      </c>
      <c r="B836" s="148" t="s">
        <v>61</v>
      </c>
      <c r="C836" s="148" t="s">
        <v>61</v>
      </c>
      <c r="D836" s="149" t="s">
        <v>251</v>
      </c>
      <c r="E836" s="149" t="s">
        <v>108</v>
      </c>
      <c r="F836" s="149" t="s">
        <v>112</v>
      </c>
      <c r="G836" s="150" t="str">
        <f>VLOOKUP(Repository_table[[#This Row],[Country of Destination]],$T$11:$U$45,2,)</f>
        <v>Latin America and the Caribbean</v>
      </c>
      <c r="H836" s="149" t="s">
        <v>176</v>
      </c>
      <c r="I836" s="149" t="s">
        <v>270</v>
      </c>
      <c r="J836" s="151">
        <v>2939738</v>
      </c>
      <c r="K836" s="39">
        <v>3.03</v>
      </c>
      <c r="L836" s="146"/>
      <c r="N836" s="119"/>
    </row>
    <row r="837" spans="1:14" s="17" customFormat="1" ht="25.5" x14ac:dyDescent="0.2">
      <c r="A837" s="145">
        <v>43639</v>
      </c>
      <c r="B837" s="148" t="s">
        <v>302</v>
      </c>
      <c r="C837" s="148" t="s">
        <v>303</v>
      </c>
      <c r="D837" s="149" t="s">
        <v>409</v>
      </c>
      <c r="E837" s="149" t="s">
        <v>108</v>
      </c>
      <c r="F837" s="149" t="s">
        <v>204</v>
      </c>
      <c r="G837" s="150" t="str">
        <f>VLOOKUP(Repository_table[[#This Row],[Country of Destination]],$T$11:$U$45,2,)</f>
        <v>Europe and Central Asia</v>
      </c>
      <c r="H837" s="149" t="s">
        <v>142</v>
      </c>
      <c r="I837" s="149" t="s">
        <v>306</v>
      </c>
      <c r="J837" s="151">
        <v>3310456</v>
      </c>
      <c r="K837" s="39">
        <v>3.03</v>
      </c>
      <c r="L837" s="146"/>
      <c r="N837" s="119"/>
    </row>
    <row r="838" spans="1:14" s="17" customFormat="1" x14ac:dyDescent="0.2">
      <c r="A838" s="145">
        <v>43639</v>
      </c>
      <c r="B838" s="148" t="s">
        <v>61</v>
      </c>
      <c r="C838" s="148" t="s">
        <v>61</v>
      </c>
      <c r="D838" s="149" t="s">
        <v>252</v>
      </c>
      <c r="E838" s="149" t="s">
        <v>108</v>
      </c>
      <c r="F838" s="149" t="s">
        <v>178</v>
      </c>
      <c r="G838" s="150" t="str">
        <f>VLOOKUP(Repository_table[[#This Row],[Country of Destination]],$T$11:$U$45,2,)</f>
        <v>Latin America and the Caribbean</v>
      </c>
      <c r="H838" s="149" t="s">
        <v>169</v>
      </c>
      <c r="I838" s="149" t="s">
        <v>270</v>
      </c>
      <c r="J838" s="151">
        <v>2149012</v>
      </c>
      <c r="K838" s="39">
        <v>6.03</v>
      </c>
      <c r="L838" s="146" t="s">
        <v>220</v>
      </c>
      <c r="N838" s="119"/>
    </row>
    <row r="839" spans="1:14" s="17" customFormat="1" x14ac:dyDescent="0.2">
      <c r="A839" s="145">
        <v>43639</v>
      </c>
      <c r="B839" s="148" t="s">
        <v>61</v>
      </c>
      <c r="C839" s="148" t="s">
        <v>61</v>
      </c>
      <c r="D839" s="149" t="s">
        <v>251</v>
      </c>
      <c r="E839" s="149" t="s">
        <v>108</v>
      </c>
      <c r="F839" s="149" t="s">
        <v>185</v>
      </c>
      <c r="G839" s="150" t="str">
        <f>VLOOKUP(Repository_table[[#This Row],[Country of Destination]],$T$11:$U$45,2,)</f>
        <v>Latin America and the Caribbean</v>
      </c>
      <c r="H839" s="149" t="s">
        <v>169</v>
      </c>
      <c r="I839" s="149" t="s">
        <v>270</v>
      </c>
      <c r="J839" s="151">
        <v>1107685</v>
      </c>
      <c r="K839" s="39">
        <v>6.03</v>
      </c>
      <c r="L839" s="146" t="s">
        <v>220</v>
      </c>
      <c r="N839" s="119"/>
    </row>
    <row r="840" spans="1:14" s="17" customFormat="1" x14ac:dyDescent="0.2">
      <c r="A840" s="145">
        <v>43640</v>
      </c>
      <c r="B840" s="148" t="s">
        <v>61</v>
      </c>
      <c r="C840" s="148" t="s">
        <v>61</v>
      </c>
      <c r="D840" s="149" t="s">
        <v>252</v>
      </c>
      <c r="E840" s="149" t="s">
        <v>108</v>
      </c>
      <c r="F840" s="149" t="s">
        <v>81</v>
      </c>
      <c r="G840" s="150" t="str">
        <f>VLOOKUP(Repository_table[[#This Row],[Country of Destination]],$T$11:$U$45,2,)</f>
        <v>East Asia and Pacific</v>
      </c>
      <c r="H840" s="149" t="s">
        <v>281</v>
      </c>
      <c r="I840" s="149" t="s">
        <v>270</v>
      </c>
      <c r="J840" s="151">
        <v>3783099</v>
      </c>
      <c r="K840" s="39">
        <v>3.24</v>
      </c>
      <c r="L840" s="146"/>
      <c r="N840" s="119"/>
    </row>
    <row r="841" spans="1:14" s="17" customFormat="1" x14ac:dyDescent="0.2">
      <c r="A841" s="145">
        <v>43641</v>
      </c>
      <c r="B841" s="148" t="s">
        <v>61</v>
      </c>
      <c r="C841" s="148" t="s">
        <v>61</v>
      </c>
      <c r="D841" s="149" t="s">
        <v>252</v>
      </c>
      <c r="E841" s="149" t="s">
        <v>108</v>
      </c>
      <c r="F841" s="149" t="s">
        <v>177</v>
      </c>
      <c r="G841" s="150" t="str">
        <f>VLOOKUP(Repository_table[[#This Row],[Country of Destination]],$T$11:$U$45,2,)</f>
        <v>Latin America and the Caribbean</v>
      </c>
      <c r="H841" s="149" t="s">
        <v>383</v>
      </c>
      <c r="I841" s="149" t="s">
        <v>270</v>
      </c>
      <c r="J841" s="151">
        <v>2357254</v>
      </c>
      <c r="K841" s="39">
        <v>5.03</v>
      </c>
      <c r="L841" s="146" t="s">
        <v>106</v>
      </c>
      <c r="N841" s="119"/>
    </row>
    <row r="842" spans="1:14" s="17" customFormat="1" x14ac:dyDescent="0.2">
      <c r="A842" s="145">
        <v>43642</v>
      </c>
      <c r="B842" s="148" t="s">
        <v>393</v>
      </c>
      <c r="C842" s="148" t="s">
        <v>393</v>
      </c>
      <c r="D842" s="149" t="s">
        <v>392</v>
      </c>
      <c r="E842" s="149" t="s">
        <v>194</v>
      </c>
      <c r="F842" s="149" t="s">
        <v>112</v>
      </c>
      <c r="G842" s="150" t="str">
        <f>VLOOKUP(Repository_table[[#This Row],[Country of Destination]],$T$11:$U$45,2,)</f>
        <v>Latin America and the Caribbean</v>
      </c>
      <c r="H842" s="149" t="s">
        <v>326</v>
      </c>
      <c r="I842" s="149" t="s">
        <v>394</v>
      </c>
      <c r="J842" s="151">
        <v>2916942</v>
      </c>
      <c r="K842" s="39">
        <v>6.83</v>
      </c>
      <c r="L842" s="146" t="s">
        <v>396</v>
      </c>
      <c r="N842" s="119"/>
    </row>
    <row r="843" spans="1:14" s="17" customFormat="1" x14ac:dyDescent="0.2">
      <c r="A843" s="145">
        <v>43642</v>
      </c>
      <c r="B843" s="148" t="s">
        <v>61</v>
      </c>
      <c r="C843" s="148" t="s">
        <v>61</v>
      </c>
      <c r="D843" s="149" t="s">
        <v>406</v>
      </c>
      <c r="E843" s="149" t="s">
        <v>108</v>
      </c>
      <c r="F843" s="149" t="s">
        <v>112</v>
      </c>
      <c r="G843" s="150" t="str">
        <f>VLOOKUP(Repository_table[[#This Row],[Country of Destination]],$T$11:$U$45,2,)</f>
        <v>Latin America and the Caribbean</v>
      </c>
      <c r="H843" s="149" t="s">
        <v>277</v>
      </c>
      <c r="I843" s="149" t="s">
        <v>270</v>
      </c>
      <c r="J843" s="151">
        <v>3259810</v>
      </c>
      <c r="K843" s="39">
        <v>6.03</v>
      </c>
      <c r="L843" s="146" t="s">
        <v>106</v>
      </c>
      <c r="N843" s="119"/>
    </row>
    <row r="844" spans="1:14" s="17" customFormat="1" ht="25.5" x14ac:dyDescent="0.2">
      <c r="A844" s="145">
        <v>43643</v>
      </c>
      <c r="B844" s="148" t="s">
        <v>302</v>
      </c>
      <c r="C844" s="148" t="s">
        <v>303</v>
      </c>
      <c r="D844" s="149" t="s">
        <v>409</v>
      </c>
      <c r="E844" s="149" t="s">
        <v>108</v>
      </c>
      <c r="F844" s="149" t="s">
        <v>178</v>
      </c>
      <c r="G844" s="150" t="str">
        <f>VLOOKUP(Repository_table[[#This Row],[Country of Destination]],$T$11:$U$45,2,)</f>
        <v>Latin America and the Caribbean</v>
      </c>
      <c r="H844" s="149" t="s">
        <v>239</v>
      </c>
      <c r="I844" s="149" t="s">
        <v>306</v>
      </c>
      <c r="J844" s="151">
        <v>2030759</v>
      </c>
      <c r="K844" s="39">
        <v>3.7</v>
      </c>
      <c r="L844" s="146"/>
      <c r="N844" s="119"/>
    </row>
    <row r="845" spans="1:14" s="17" customFormat="1" x14ac:dyDescent="0.2">
      <c r="A845" s="145">
        <v>43643</v>
      </c>
      <c r="B845" s="148" t="s">
        <v>61</v>
      </c>
      <c r="C845" s="148" t="s">
        <v>61</v>
      </c>
      <c r="D845" s="149" t="s">
        <v>251</v>
      </c>
      <c r="E845" s="149" t="s">
        <v>108</v>
      </c>
      <c r="F845" s="149" t="s">
        <v>112</v>
      </c>
      <c r="G845" s="150" t="str">
        <f>VLOOKUP(Repository_table[[#This Row],[Country of Destination]],$T$11:$U$45,2,)</f>
        <v>Latin America and the Caribbean</v>
      </c>
      <c r="H845" s="149" t="s">
        <v>271</v>
      </c>
      <c r="I845" s="149" t="s">
        <v>270</v>
      </c>
      <c r="J845" s="151">
        <v>3567790</v>
      </c>
      <c r="K845" s="39">
        <v>3.03</v>
      </c>
      <c r="L845" s="146"/>
      <c r="N845" s="119"/>
    </row>
    <row r="846" spans="1:14" s="17" customFormat="1" x14ac:dyDescent="0.2">
      <c r="A846" s="145">
        <v>43644</v>
      </c>
      <c r="B846" s="148" t="s">
        <v>61</v>
      </c>
      <c r="C846" s="148" t="s">
        <v>61</v>
      </c>
      <c r="D846" s="149" t="s">
        <v>252</v>
      </c>
      <c r="E846" s="149" t="s">
        <v>108</v>
      </c>
      <c r="F846" s="149" t="s">
        <v>69</v>
      </c>
      <c r="G846" s="150" t="str">
        <f>VLOOKUP(Repository_table[[#This Row],[Country of Destination]],$T$11:$U$45,2,)</f>
        <v>Europe and Central Asia</v>
      </c>
      <c r="H846" s="149" t="s">
        <v>164</v>
      </c>
      <c r="I846" s="149" t="s">
        <v>270</v>
      </c>
      <c r="J846" s="151">
        <v>3273269</v>
      </c>
      <c r="K846" s="39">
        <v>3.03</v>
      </c>
      <c r="L846" s="146"/>
      <c r="N846" s="119"/>
    </row>
    <row r="847" spans="1:14" s="17" customFormat="1" ht="25.5" x14ac:dyDescent="0.2">
      <c r="A847" s="145">
        <v>43645</v>
      </c>
      <c r="B847" s="148" t="s">
        <v>302</v>
      </c>
      <c r="C847" s="148" t="s">
        <v>303</v>
      </c>
      <c r="D847" s="149" t="s">
        <v>301</v>
      </c>
      <c r="E847" s="149" t="s">
        <v>194</v>
      </c>
      <c r="F847" s="149" t="s">
        <v>177</v>
      </c>
      <c r="G847" s="150" t="str">
        <f>VLOOKUP(Repository_table[[#This Row],[Country of Destination]],$T$11:$U$45,2,)</f>
        <v>Latin America and the Caribbean</v>
      </c>
      <c r="H847" s="149" t="s">
        <v>161</v>
      </c>
      <c r="I847" s="149" t="s">
        <v>306</v>
      </c>
      <c r="J847" s="151">
        <v>3403590</v>
      </c>
      <c r="K847" s="39">
        <v>3.04</v>
      </c>
      <c r="L847" s="146" t="s">
        <v>376</v>
      </c>
      <c r="N847" s="119"/>
    </row>
    <row r="848" spans="1:14" s="17" customFormat="1" x14ac:dyDescent="0.2">
      <c r="A848" s="145">
        <v>43645</v>
      </c>
      <c r="B848" s="148" t="s">
        <v>193</v>
      </c>
      <c r="C848" s="148" t="s">
        <v>211</v>
      </c>
      <c r="D848" s="149" t="s">
        <v>267</v>
      </c>
      <c r="E848" s="149" t="s">
        <v>108</v>
      </c>
      <c r="F848" s="149" t="s">
        <v>76</v>
      </c>
      <c r="G848" s="150" t="str">
        <f>VLOOKUP(Repository_table[[#This Row],[Country of Destination]],$T$11:$U$45,2,)</f>
        <v>Latin America and the Caribbean</v>
      </c>
      <c r="H848" s="149" t="s">
        <v>411</v>
      </c>
      <c r="I848" s="149" t="s">
        <v>263</v>
      </c>
      <c r="J848" s="151">
        <v>3156916</v>
      </c>
      <c r="K848" s="39">
        <v>6.25</v>
      </c>
      <c r="L848" s="146" t="s">
        <v>106</v>
      </c>
      <c r="N848" s="119"/>
    </row>
    <row r="849" spans="1:14" s="17" customFormat="1" x14ac:dyDescent="0.2">
      <c r="A849" s="145">
        <v>43645</v>
      </c>
      <c r="B849" s="148" t="s">
        <v>61</v>
      </c>
      <c r="C849" s="148" t="s">
        <v>61</v>
      </c>
      <c r="D849" s="149" t="s">
        <v>251</v>
      </c>
      <c r="E849" s="149" t="s">
        <v>108</v>
      </c>
      <c r="F849" s="149" t="s">
        <v>113</v>
      </c>
      <c r="G849" s="150" t="str">
        <f>VLOOKUP(Repository_table[[#This Row],[Country of Destination]],$T$11:$U$45,2,)</f>
        <v>East Asia and Pacific</v>
      </c>
      <c r="H849" s="149" t="s">
        <v>167</v>
      </c>
      <c r="I849" s="149" t="s">
        <v>270</v>
      </c>
      <c r="J849" s="151">
        <v>3677350</v>
      </c>
      <c r="K849" s="39">
        <v>3.03</v>
      </c>
      <c r="L849" s="146"/>
      <c r="N849" s="119"/>
    </row>
    <row r="850" spans="1:14" s="17" customFormat="1" x14ac:dyDescent="0.2">
      <c r="A850" s="145">
        <v>43646</v>
      </c>
      <c r="B850" s="148" t="s">
        <v>61</v>
      </c>
      <c r="C850" s="148" t="s">
        <v>61</v>
      </c>
      <c r="D850" s="149" t="s">
        <v>252</v>
      </c>
      <c r="E850" s="149" t="s">
        <v>108</v>
      </c>
      <c r="F850" s="149" t="s">
        <v>69</v>
      </c>
      <c r="G850" s="150" t="str">
        <f>VLOOKUP(Repository_table[[#This Row],[Country of Destination]],$T$11:$U$45,2,)</f>
        <v>Europe and Central Asia</v>
      </c>
      <c r="H850" s="149" t="s">
        <v>173</v>
      </c>
      <c r="I850" s="149" t="s">
        <v>270</v>
      </c>
      <c r="J850" s="151">
        <v>3635050</v>
      </c>
      <c r="K850" s="39">
        <v>5.03</v>
      </c>
      <c r="L850" s="146" t="s">
        <v>106</v>
      </c>
      <c r="N850" s="119"/>
    </row>
    <row r="851" spans="1:14" s="17" customFormat="1" ht="25.5" x14ac:dyDescent="0.2">
      <c r="A851" s="145">
        <v>43647</v>
      </c>
      <c r="B851" s="148" t="s">
        <v>302</v>
      </c>
      <c r="C851" s="148" t="s">
        <v>303</v>
      </c>
      <c r="D851" s="149" t="s">
        <v>410</v>
      </c>
      <c r="E851" s="149" t="s">
        <v>108</v>
      </c>
      <c r="F851" s="149" t="s">
        <v>157</v>
      </c>
      <c r="G851" s="150" t="str">
        <f>VLOOKUP(Repository_table[[#This Row],[Country of Destination]],$T$11:$U$45,2,)</f>
        <v>Middle East and North Africa</v>
      </c>
      <c r="H851" s="149" t="s">
        <v>259</v>
      </c>
      <c r="I851" s="149" t="s">
        <v>306</v>
      </c>
      <c r="J851" s="151">
        <v>3448559</v>
      </c>
      <c r="K851" s="39"/>
      <c r="L851" s="146"/>
      <c r="N851" s="119"/>
    </row>
    <row r="852" spans="1:14" s="17" customFormat="1" x14ac:dyDescent="0.2">
      <c r="A852" s="145">
        <v>43647</v>
      </c>
      <c r="B852" s="148" t="s">
        <v>61</v>
      </c>
      <c r="C852" s="148" t="s">
        <v>61</v>
      </c>
      <c r="D852" s="149" t="s">
        <v>251</v>
      </c>
      <c r="E852" s="149" t="s">
        <v>108</v>
      </c>
      <c r="F852" s="149" t="s">
        <v>113</v>
      </c>
      <c r="G852" s="150" t="str">
        <f>VLOOKUP(Repository_table[[#This Row],[Country of Destination]],$T$11:$U$45,2,)</f>
        <v>East Asia and Pacific</v>
      </c>
      <c r="H852" s="149" t="s">
        <v>380</v>
      </c>
      <c r="I852" s="149" t="s">
        <v>270</v>
      </c>
      <c r="J852" s="151">
        <v>3683719</v>
      </c>
      <c r="K852" s="39"/>
      <c r="L852" s="146"/>
      <c r="N852" s="119"/>
    </row>
    <row r="853" spans="1:14" s="17" customFormat="1" x14ac:dyDescent="0.2">
      <c r="A853" s="145">
        <v>43648</v>
      </c>
      <c r="B853" s="148" t="s">
        <v>61</v>
      </c>
      <c r="C853" s="148" t="s">
        <v>61</v>
      </c>
      <c r="D853" s="149" t="s">
        <v>252</v>
      </c>
      <c r="E853" s="149" t="s">
        <v>108</v>
      </c>
      <c r="F853" s="149" t="s">
        <v>241</v>
      </c>
      <c r="G853" s="150" t="str">
        <f>VLOOKUP(Repository_table[[#This Row],[Country of Destination]],$T$11:$U$45,2,)</f>
        <v>Europe and Central Asia</v>
      </c>
      <c r="H853" s="149" t="s">
        <v>390</v>
      </c>
      <c r="I853" s="149" t="s">
        <v>270</v>
      </c>
      <c r="J853" s="151">
        <v>3297493</v>
      </c>
      <c r="K853" s="39"/>
      <c r="L853" s="146"/>
      <c r="N853" s="119"/>
    </row>
    <row r="854" spans="1:14" s="17" customFormat="1" ht="25.5" x14ac:dyDescent="0.2">
      <c r="A854" s="145">
        <v>43649</v>
      </c>
      <c r="B854" s="148" t="s">
        <v>302</v>
      </c>
      <c r="C854" s="148" t="s">
        <v>415</v>
      </c>
      <c r="D854" s="149" t="s">
        <v>409</v>
      </c>
      <c r="E854" s="149" t="s">
        <v>108</v>
      </c>
      <c r="F854" s="149" t="s">
        <v>178</v>
      </c>
      <c r="G854" s="150" t="str">
        <f>VLOOKUP(Repository_table[[#This Row],[Country of Destination]],$T$11:$U$45,2,)</f>
        <v>Latin America and the Caribbean</v>
      </c>
      <c r="H854" s="149" t="s">
        <v>344</v>
      </c>
      <c r="I854" s="149" t="s">
        <v>306</v>
      </c>
      <c r="J854" s="151">
        <v>2221385</v>
      </c>
      <c r="K854" s="39"/>
      <c r="L854" s="146"/>
      <c r="N854" s="119"/>
    </row>
    <row r="855" spans="1:14" s="17" customFormat="1" x14ac:dyDescent="0.2">
      <c r="A855" s="145">
        <v>43649</v>
      </c>
      <c r="B855" s="148" t="s">
        <v>61</v>
      </c>
      <c r="C855" s="148" t="s">
        <v>61</v>
      </c>
      <c r="D855" s="149" t="s">
        <v>406</v>
      </c>
      <c r="E855" s="149" t="s">
        <v>108</v>
      </c>
      <c r="F855" s="149" t="s">
        <v>76</v>
      </c>
      <c r="G855" s="150" t="str">
        <f>VLOOKUP(Repository_table[[#This Row],[Country of Destination]],$T$11:$U$45,2,)</f>
        <v>Latin America and the Caribbean</v>
      </c>
      <c r="H855" s="149" t="s">
        <v>135</v>
      </c>
      <c r="I855" s="149" t="s">
        <v>270</v>
      </c>
      <c r="J855" s="151">
        <v>3744944</v>
      </c>
      <c r="K855" s="39"/>
      <c r="L855" s="146"/>
      <c r="N855" s="119"/>
    </row>
    <row r="856" spans="1:14" s="17" customFormat="1" x14ac:dyDescent="0.2">
      <c r="A856" s="145">
        <v>43650</v>
      </c>
      <c r="B856" s="148" t="s">
        <v>61</v>
      </c>
      <c r="C856" s="148" t="s">
        <v>61</v>
      </c>
      <c r="D856" s="149" t="s">
        <v>251</v>
      </c>
      <c r="E856" s="149" t="s">
        <v>108</v>
      </c>
      <c r="F856" s="149" t="s">
        <v>293</v>
      </c>
      <c r="G856" s="150" t="str">
        <f>VLOOKUP(Repository_table[[#This Row],[Country of Destination]],$T$11:$U$45,2,)</f>
        <v>East Asia and Pacific</v>
      </c>
      <c r="H856" s="149" t="s">
        <v>231</v>
      </c>
      <c r="I856" s="149" t="s">
        <v>270</v>
      </c>
      <c r="J856" s="151">
        <v>3570191</v>
      </c>
      <c r="K856" s="39"/>
      <c r="L856" s="146"/>
      <c r="N856" s="119"/>
    </row>
    <row r="857" spans="1:14" s="17" customFormat="1" x14ac:dyDescent="0.2">
      <c r="A857" s="145">
        <v>43651</v>
      </c>
      <c r="B857" s="148" t="s">
        <v>193</v>
      </c>
      <c r="C857" s="148" t="s">
        <v>212</v>
      </c>
      <c r="D857" s="149" t="s">
        <v>262</v>
      </c>
      <c r="E857" s="149" t="s">
        <v>108</v>
      </c>
      <c r="F857" s="149" t="s">
        <v>81</v>
      </c>
      <c r="G857" s="150" t="str">
        <f>VLOOKUP(Repository_table[[#This Row],[Country of Destination]],$T$11:$U$45,2,)</f>
        <v>East Asia and Pacific</v>
      </c>
      <c r="H857" s="149" t="s">
        <v>123</v>
      </c>
      <c r="I857" s="149" t="s">
        <v>263</v>
      </c>
      <c r="J857" s="151">
        <v>3393280</v>
      </c>
      <c r="K857" s="39"/>
      <c r="L857" s="146"/>
      <c r="N857" s="119"/>
    </row>
    <row r="858" spans="1:14" s="17" customFormat="1" x14ac:dyDescent="0.2">
      <c r="A858" s="145">
        <v>43651</v>
      </c>
      <c r="B858" s="148" t="s">
        <v>61</v>
      </c>
      <c r="C858" s="148" t="s">
        <v>61</v>
      </c>
      <c r="D858" s="149" t="s">
        <v>252</v>
      </c>
      <c r="E858" s="149" t="s">
        <v>108</v>
      </c>
      <c r="F858" s="149" t="s">
        <v>81</v>
      </c>
      <c r="G858" s="150" t="str">
        <f>VLOOKUP(Repository_table[[#This Row],[Country of Destination]],$T$11:$U$45,2,)</f>
        <v>East Asia and Pacific</v>
      </c>
      <c r="H858" s="149" t="s">
        <v>206</v>
      </c>
      <c r="I858" s="149" t="s">
        <v>270</v>
      </c>
      <c r="J858" s="151">
        <v>3658092</v>
      </c>
      <c r="K858" s="39"/>
      <c r="L858" s="146"/>
      <c r="N858" s="119"/>
    </row>
    <row r="859" spans="1:14" s="17" customFormat="1" x14ac:dyDescent="0.2">
      <c r="A859" s="145">
        <v>43652</v>
      </c>
      <c r="B859" s="148" t="s">
        <v>61</v>
      </c>
      <c r="C859" s="148" t="s">
        <v>61</v>
      </c>
      <c r="D859" s="149" t="s">
        <v>252</v>
      </c>
      <c r="E859" s="149" t="s">
        <v>108</v>
      </c>
      <c r="F859" s="149" t="s">
        <v>178</v>
      </c>
      <c r="G859" s="150" t="str">
        <f>VLOOKUP(Repository_table[[#This Row],[Country of Destination]],$T$11:$U$45,2,)</f>
        <v>Latin America and the Caribbean</v>
      </c>
      <c r="H859" s="149" t="s">
        <v>284</v>
      </c>
      <c r="I859" s="149" t="s">
        <v>270</v>
      </c>
      <c r="J859" s="151">
        <v>2178698</v>
      </c>
      <c r="K859" s="39"/>
      <c r="L859" s="146"/>
      <c r="N859" s="119"/>
    </row>
    <row r="860" spans="1:14" s="17" customFormat="1" x14ac:dyDescent="0.2">
      <c r="A860" s="145">
        <v>43653</v>
      </c>
      <c r="B860" s="148" t="s">
        <v>393</v>
      </c>
      <c r="C860" s="148" t="s">
        <v>393</v>
      </c>
      <c r="D860" s="149" t="s">
        <v>392</v>
      </c>
      <c r="E860" s="149" t="s">
        <v>194</v>
      </c>
      <c r="F860" s="149" t="s">
        <v>81</v>
      </c>
      <c r="G860" s="150" t="str">
        <f>VLOOKUP(Repository_table[[#This Row],[Country of Destination]],$T$11:$U$45,2,)</f>
        <v>East Asia and Pacific</v>
      </c>
      <c r="H860" s="149" t="s">
        <v>315</v>
      </c>
      <c r="I860" s="149" t="s">
        <v>394</v>
      </c>
      <c r="J860" s="151">
        <v>3310406</v>
      </c>
      <c r="K860" s="39"/>
      <c r="L860" s="146" t="s">
        <v>366</v>
      </c>
      <c r="N860" s="119"/>
    </row>
    <row r="861" spans="1:14" s="17" customFormat="1" x14ac:dyDescent="0.2">
      <c r="A861" s="145">
        <v>43653</v>
      </c>
      <c r="B861" s="148" t="s">
        <v>61</v>
      </c>
      <c r="C861" s="148" t="s">
        <v>61</v>
      </c>
      <c r="D861" s="149" t="s">
        <v>406</v>
      </c>
      <c r="E861" s="149" t="s">
        <v>108</v>
      </c>
      <c r="F861" s="149" t="s">
        <v>76</v>
      </c>
      <c r="G861" s="150" t="str">
        <f>VLOOKUP(Repository_table[[#This Row],[Country of Destination]],$T$11:$U$45,2,)</f>
        <v>Latin America and the Caribbean</v>
      </c>
      <c r="H861" s="149" t="s">
        <v>246</v>
      </c>
      <c r="I861" s="149" t="s">
        <v>270</v>
      </c>
      <c r="J861" s="151">
        <v>3311789</v>
      </c>
      <c r="K861" s="39"/>
      <c r="L861" s="146"/>
      <c r="N861" s="119"/>
    </row>
    <row r="862" spans="1:14" s="17" customFormat="1" x14ac:dyDescent="0.2">
      <c r="A862" s="145">
        <v>43654</v>
      </c>
      <c r="B862" s="148" t="s">
        <v>193</v>
      </c>
      <c r="C862" s="148" t="s">
        <v>211</v>
      </c>
      <c r="D862" s="149" t="s">
        <v>262</v>
      </c>
      <c r="E862" s="149" t="s">
        <v>108</v>
      </c>
      <c r="F862" s="149" t="s">
        <v>68</v>
      </c>
      <c r="G862" s="150" t="str">
        <f>VLOOKUP(Repository_table[[#This Row],[Country of Destination]],$T$11:$U$45,2,)</f>
        <v>South Asia</v>
      </c>
      <c r="H862" s="149" t="s">
        <v>181</v>
      </c>
      <c r="I862" s="149" t="s">
        <v>263</v>
      </c>
      <c r="J862" s="151">
        <v>3484660</v>
      </c>
      <c r="K862" s="39"/>
      <c r="L862" s="146"/>
      <c r="N862" s="119"/>
    </row>
    <row r="863" spans="1:14" s="17" customFormat="1" x14ac:dyDescent="0.2">
      <c r="A863" s="145">
        <v>43654</v>
      </c>
      <c r="B863" s="148" t="s">
        <v>61</v>
      </c>
      <c r="C863" s="148" t="s">
        <v>61</v>
      </c>
      <c r="D863" s="149" t="s">
        <v>251</v>
      </c>
      <c r="E863" s="149" t="s">
        <v>108</v>
      </c>
      <c r="F863" s="149" t="s">
        <v>113</v>
      </c>
      <c r="G863" s="150" t="str">
        <f>VLOOKUP(Repository_table[[#This Row],[Country of Destination]],$T$11:$U$45,2,)</f>
        <v>East Asia and Pacific</v>
      </c>
      <c r="H863" s="149" t="s">
        <v>163</v>
      </c>
      <c r="I863" s="149" t="s">
        <v>270</v>
      </c>
      <c r="J863" s="151">
        <v>3398184</v>
      </c>
      <c r="K863" s="39"/>
      <c r="L863" s="146"/>
      <c r="N863" s="119"/>
    </row>
    <row r="864" spans="1:14" s="17" customFormat="1" ht="25.5" x14ac:dyDescent="0.2">
      <c r="A864" s="145">
        <v>43655</v>
      </c>
      <c r="B864" s="148" t="s">
        <v>302</v>
      </c>
      <c r="C864" s="148" t="s">
        <v>415</v>
      </c>
      <c r="D864" s="149" t="s">
        <v>409</v>
      </c>
      <c r="E864" s="149" t="s">
        <v>108</v>
      </c>
      <c r="F864" s="149" t="s">
        <v>69</v>
      </c>
      <c r="G864" s="150" t="str">
        <f>VLOOKUP(Repository_table[[#This Row],[Country of Destination]],$T$11:$U$45,2,)</f>
        <v>Europe and Central Asia</v>
      </c>
      <c r="H864" s="149" t="s">
        <v>282</v>
      </c>
      <c r="I864" s="149" t="s">
        <v>306</v>
      </c>
      <c r="J864" s="151">
        <v>3663724</v>
      </c>
      <c r="K864" s="39"/>
      <c r="L864" s="146"/>
      <c r="N864" s="119"/>
    </row>
    <row r="865" spans="1:14" s="17" customFormat="1" x14ac:dyDescent="0.2">
      <c r="A865" s="145">
        <v>43655</v>
      </c>
      <c r="B865" s="148" t="s">
        <v>61</v>
      </c>
      <c r="C865" s="148" t="s">
        <v>61</v>
      </c>
      <c r="D865" s="149" t="s">
        <v>251</v>
      </c>
      <c r="E865" s="149" t="s">
        <v>108</v>
      </c>
      <c r="F865" s="149" t="s">
        <v>113</v>
      </c>
      <c r="G865" s="150" t="str">
        <f>VLOOKUP(Repository_table[[#This Row],[Country of Destination]],$T$11:$U$45,2,)</f>
        <v>East Asia and Pacific</v>
      </c>
      <c r="H865" s="149" t="s">
        <v>375</v>
      </c>
      <c r="I865" s="149" t="s">
        <v>270</v>
      </c>
      <c r="J865" s="151">
        <v>3690908</v>
      </c>
      <c r="K865" s="39"/>
      <c r="L865" s="146"/>
      <c r="N865" s="119"/>
    </row>
    <row r="866" spans="1:14" s="17" customFormat="1" x14ac:dyDescent="0.2">
      <c r="A866" s="145">
        <v>43656</v>
      </c>
      <c r="B866" s="148" t="s">
        <v>61</v>
      </c>
      <c r="C866" s="148" t="s">
        <v>61</v>
      </c>
      <c r="D866" s="149" t="s">
        <v>252</v>
      </c>
      <c r="E866" s="149" t="s">
        <v>108</v>
      </c>
      <c r="F866" s="149" t="s">
        <v>253</v>
      </c>
      <c r="G866" s="150" t="str">
        <f>VLOOKUP(Repository_table[[#This Row],[Country of Destination]],$T$11:$U$45,2,)</f>
        <v>Europe and Central Asia</v>
      </c>
      <c r="H866" s="149" t="s">
        <v>318</v>
      </c>
      <c r="I866" s="149" t="s">
        <v>270</v>
      </c>
      <c r="J866" s="151">
        <v>3248800</v>
      </c>
      <c r="K866" s="39"/>
      <c r="L866" s="146"/>
      <c r="N866" s="119"/>
    </row>
    <row r="867" spans="1:14" s="17" customFormat="1" x14ac:dyDescent="0.2">
      <c r="A867" s="145">
        <v>43657</v>
      </c>
      <c r="B867" s="148" t="s">
        <v>61</v>
      </c>
      <c r="C867" s="148" t="s">
        <v>61</v>
      </c>
      <c r="D867" s="149" t="s">
        <v>252</v>
      </c>
      <c r="E867" s="149" t="s">
        <v>108</v>
      </c>
      <c r="F867" s="149" t="s">
        <v>286</v>
      </c>
      <c r="G867" s="150" t="str">
        <f>VLOOKUP(Repository_table[[#This Row],[Country of Destination]],$T$11:$U$45,2,)</f>
        <v>Europe and Central Asia</v>
      </c>
      <c r="H867" s="149" t="s">
        <v>110</v>
      </c>
      <c r="I867" s="149" t="s">
        <v>270</v>
      </c>
      <c r="J867" s="151">
        <v>3694256</v>
      </c>
      <c r="K867" s="39"/>
      <c r="L867" s="146"/>
      <c r="N867" s="119"/>
    </row>
    <row r="868" spans="1:14" s="17" customFormat="1" ht="25.5" x14ac:dyDescent="0.2">
      <c r="A868" s="145">
        <v>43658</v>
      </c>
      <c r="B868" s="148" t="s">
        <v>302</v>
      </c>
      <c r="C868" s="148" t="s">
        <v>303</v>
      </c>
      <c r="D868" s="149" t="s">
        <v>301</v>
      </c>
      <c r="E868" s="149" t="s">
        <v>194</v>
      </c>
      <c r="F868" s="149" t="s">
        <v>76</v>
      </c>
      <c r="G868" s="150" t="str">
        <f>VLOOKUP(Repository_table[[#This Row],[Country of Destination]],$T$11:$U$45,2,)</f>
        <v>Latin America and the Caribbean</v>
      </c>
      <c r="H868" s="149" t="s">
        <v>80</v>
      </c>
      <c r="I868" s="149" t="s">
        <v>306</v>
      </c>
      <c r="J868" s="151">
        <v>3472542</v>
      </c>
      <c r="K868" s="39"/>
      <c r="L868" s="146"/>
      <c r="N868" s="119"/>
    </row>
    <row r="869" spans="1:14" s="17" customFormat="1" ht="25.5" x14ac:dyDescent="0.2">
      <c r="A869" s="145">
        <v>43661</v>
      </c>
      <c r="B869" s="148" t="s">
        <v>302</v>
      </c>
      <c r="C869" s="148" t="s">
        <v>415</v>
      </c>
      <c r="D869" s="149" t="s">
        <v>409</v>
      </c>
      <c r="E869" s="149" t="s">
        <v>108</v>
      </c>
      <c r="F869" s="149" t="s">
        <v>253</v>
      </c>
      <c r="G869" s="150" t="str">
        <f>VLOOKUP(Repository_table[[#This Row],[Country of Destination]],$T$11:$U$45,2,)</f>
        <v>Europe and Central Asia</v>
      </c>
      <c r="H869" s="149" t="s">
        <v>374</v>
      </c>
      <c r="I869" s="149" t="s">
        <v>306</v>
      </c>
      <c r="J869" s="151">
        <v>3274238</v>
      </c>
      <c r="K869" s="39"/>
      <c r="L869" s="146"/>
      <c r="N869" s="119"/>
    </row>
    <row r="870" spans="1:14" s="17" customFormat="1" x14ac:dyDescent="0.2">
      <c r="A870" s="145">
        <v>43661</v>
      </c>
      <c r="B870" s="148" t="s">
        <v>61</v>
      </c>
      <c r="C870" s="148" t="s">
        <v>61</v>
      </c>
      <c r="D870" s="149" t="s">
        <v>251</v>
      </c>
      <c r="E870" s="149" t="s">
        <v>108</v>
      </c>
      <c r="F870" s="149" t="s">
        <v>76</v>
      </c>
      <c r="G870" s="150" t="str">
        <f>VLOOKUP(Repository_table[[#This Row],[Country of Destination]],$T$11:$U$45,2,)</f>
        <v>Latin America and the Caribbean</v>
      </c>
      <c r="H870" s="149" t="s">
        <v>412</v>
      </c>
      <c r="I870" s="149" t="s">
        <v>270</v>
      </c>
      <c r="J870" s="151">
        <v>3627889</v>
      </c>
      <c r="K870" s="39"/>
      <c r="L870" s="146"/>
      <c r="N870" s="119"/>
    </row>
    <row r="871" spans="1:14" s="17" customFormat="1" x14ac:dyDescent="0.2">
      <c r="A871" s="145">
        <v>43661</v>
      </c>
      <c r="B871" s="148" t="s">
        <v>61</v>
      </c>
      <c r="C871" s="148" t="s">
        <v>61</v>
      </c>
      <c r="D871" s="149" t="s">
        <v>251</v>
      </c>
      <c r="E871" s="149" t="s">
        <v>108</v>
      </c>
      <c r="F871" s="149" t="s">
        <v>113</v>
      </c>
      <c r="G871" s="150" t="str">
        <f>VLOOKUP(Repository_table[[#This Row],[Country of Destination]],$T$11:$U$45,2,)</f>
        <v>East Asia and Pacific</v>
      </c>
      <c r="H871" s="149" t="s">
        <v>160</v>
      </c>
      <c r="I871" s="149" t="s">
        <v>270</v>
      </c>
      <c r="J871" s="151">
        <v>3696092</v>
      </c>
      <c r="K871" s="39"/>
      <c r="L871" s="146"/>
      <c r="N871" s="119"/>
    </row>
    <row r="872" spans="1:14" s="17" customFormat="1" x14ac:dyDescent="0.2">
      <c r="A872" s="145">
        <v>43662</v>
      </c>
      <c r="B872" s="148" t="s">
        <v>193</v>
      </c>
      <c r="C872" s="148" t="s">
        <v>212</v>
      </c>
      <c r="D872" s="149" t="s">
        <v>262</v>
      </c>
      <c r="E872" s="149" t="s">
        <v>108</v>
      </c>
      <c r="F872" s="149" t="s">
        <v>81</v>
      </c>
      <c r="G872" s="150" t="str">
        <f>VLOOKUP(Repository_table[[#This Row],[Country of Destination]],$T$11:$U$45,2,)</f>
        <v>East Asia and Pacific</v>
      </c>
      <c r="H872" s="149" t="s">
        <v>214</v>
      </c>
      <c r="I872" s="149" t="s">
        <v>263</v>
      </c>
      <c r="J872" s="151">
        <v>3715303</v>
      </c>
      <c r="K872" s="39"/>
      <c r="L872" s="146"/>
      <c r="N872" s="119"/>
    </row>
    <row r="873" spans="1:14" s="17" customFormat="1" x14ac:dyDescent="0.2">
      <c r="A873" s="145">
        <v>43662</v>
      </c>
      <c r="B873" s="148" t="s">
        <v>61</v>
      </c>
      <c r="C873" s="148" t="s">
        <v>61</v>
      </c>
      <c r="D873" s="149" t="s">
        <v>406</v>
      </c>
      <c r="E873" s="149" t="s">
        <v>108</v>
      </c>
      <c r="F873" s="149" t="s">
        <v>178</v>
      </c>
      <c r="G873" s="150" t="str">
        <f>VLOOKUP(Repository_table[[#This Row],[Country of Destination]],$T$11:$U$45,2,)</f>
        <v>Latin America and the Caribbean</v>
      </c>
      <c r="H873" s="149" t="s">
        <v>228</v>
      </c>
      <c r="I873" s="149" t="s">
        <v>270</v>
      </c>
      <c r="J873" s="151">
        <v>2094682</v>
      </c>
      <c r="K873" s="39"/>
      <c r="L873" s="146" t="s">
        <v>58</v>
      </c>
      <c r="N873" s="119"/>
    </row>
    <row r="874" spans="1:14" s="17" customFormat="1" x14ac:dyDescent="0.2">
      <c r="A874" s="145">
        <v>43662</v>
      </c>
      <c r="B874" s="148" t="s">
        <v>61</v>
      </c>
      <c r="C874" s="148" t="s">
        <v>61</v>
      </c>
      <c r="D874" s="149" t="s">
        <v>406</v>
      </c>
      <c r="E874" s="149" t="s">
        <v>108</v>
      </c>
      <c r="F874" s="149" t="s">
        <v>276</v>
      </c>
      <c r="G874" s="150" t="str">
        <f>VLOOKUP(Repository_table[[#This Row],[Country of Destination]],$T$11:$U$45,2,)</f>
        <v>Latin America and the Caribbean</v>
      </c>
      <c r="H874" s="149" t="s">
        <v>228</v>
      </c>
      <c r="I874" s="149" t="s">
        <v>270</v>
      </c>
      <c r="J874" s="151">
        <v>836664</v>
      </c>
      <c r="K874" s="39"/>
      <c r="L874" s="146" t="s">
        <v>58</v>
      </c>
      <c r="N874" s="119"/>
    </row>
    <row r="875" spans="1:14" s="17" customFormat="1" ht="25.5" x14ac:dyDescent="0.2">
      <c r="A875" s="145">
        <v>43663</v>
      </c>
      <c r="B875" s="148" t="s">
        <v>302</v>
      </c>
      <c r="C875" s="148" t="s">
        <v>415</v>
      </c>
      <c r="D875" s="149" t="s">
        <v>409</v>
      </c>
      <c r="E875" s="149" t="s">
        <v>108</v>
      </c>
      <c r="F875" s="149" t="s">
        <v>253</v>
      </c>
      <c r="G875" s="150" t="str">
        <f>VLOOKUP(Repository_table[[#This Row],[Country of Destination]],$T$11:$U$45,2,)</f>
        <v>Europe and Central Asia</v>
      </c>
      <c r="H875" s="149" t="s">
        <v>233</v>
      </c>
      <c r="I875" s="149" t="s">
        <v>306</v>
      </c>
      <c r="J875" s="151">
        <v>3439584</v>
      </c>
      <c r="K875" s="39"/>
      <c r="L875" s="146"/>
      <c r="N875" s="119"/>
    </row>
    <row r="876" spans="1:14" s="17" customFormat="1" x14ac:dyDescent="0.2">
      <c r="A876" s="145">
        <v>43663</v>
      </c>
      <c r="B876" s="148" t="s">
        <v>61</v>
      </c>
      <c r="C876" s="148" t="s">
        <v>61</v>
      </c>
      <c r="D876" s="149" t="s">
        <v>251</v>
      </c>
      <c r="E876" s="149" t="s">
        <v>108</v>
      </c>
      <c r="F876" s="149" t="s">
        <v>113</v>
      </c>
      <c r="G876" s="150" t="str">
        <f>VLOOKUP(Repository_table[[#This Row],[Country of Destination]],$T$11:$U$45,2,)</f>
        <v>East Asia and Pacific</v>
      </c>
      <c r="H876" s="149" t="s">
        <v>188</v>
      </c>
      <c r="I876" s="149" t="s">
        <v>270</v>
      </c>
      <c r="J876" s="151">
        <v>3685907</v>
      </c>
      <c r="K876" s="39"/>
      <c r="L876" s="146"/>
      <c r="N876" s="119"/>
    </row>
    <row r="877" spans="1:14" s="17" customFormat="1" x14ac:dyDescent="0.2">
      <c r="A877" s="145">
        <v>43664</v>
      </c>
      <c r="B877" s="148" t="s">
        <v>393</v>
      </c>
      <c r="C877" s="148" t="s">
        <v>393</v>
      </c>
      <c r="D877" s="149" t="s">
        <v>392</v>
      </c>
      <c r="E877" s="149" t="s">
        <v>194</v>
      </c>
      <c r="F877" s="149" t="s">
        <v>81</v>
      </c>
      <c r="G877" s="150" t="str">
        <f>VLOOKUP(Repository_table[[#This Row],[Country of Destination]],$T$11:$U$45,2,)</f>
        <v>East Asia and Pacific</v>
      </c>
      <c r="H877" s="149" t="s">
        <v>395</v>
      </c>
      <c r="I877" s="149" t="s">
        <v>394</v>
      </c>
      <c r="J877" s="151">
        <v>3744065</v>
      </c>
      <c r="K877" s="39"/>
      <c r="L877" s="146" t="s">
        <v>366</v>
      </c>
      <c r="N877" s="119"/>
    </row>
    <row r="878" spans="1:14" s="17" customFormat="1" x14ac:dyDescent="0.2">
      <c r="A878" s="145">
        <v>43664</v>
      </c>
      <c r="B878" s="148" t="s">
        <v>61</v>
      </c>
      <c r="C878" s="148" t="s">
        <v>61</v>
      </c>
      <c r="D878" s="149" t="s">
        <v>251</v>
      </c>
      <c r="E878" s="149" t="s">
        <v>108</v>
      </c>
      <c r="F878" s="149" t="s">
        <v>113</v>
      </c>
      <c r="G878" s="150" t="str">
        <f>VLOOKUP(Repository_table[[#This Row],[Country of Destination]],$T$11:$U$45,2,)</f>
        <v>East Asia and Pacific</v>
      </c>
      <c r="H878" s="149" t="s">
        <v>246</v>
      </c>
      <c r="I878" s="149" t="s">
        <v>270</v>
      </c>
      <c r="J878" s="151">
        <v>3625293</v>
      </c>
      <c r="K878" s="39"/>
      <c r="L878" s="146"/>
      <c r="N878" s="119"/>
    </row>
    <row r="879" spans="1:14" s="17" customFormat="1" x14ac:dyDescent="0.2">
      <c r="A879" s="145">
        <v>43665</v>
      </c>
      <c r="B879" s="148" t="s">
        <v>61</v>
      </c>
      <c r="C879" s="148" t="s">
        <v>61</v>
      </c>
      <c r="D879" s="149" t="s">
        <v>252</v>
      </c>
      <c r="E879" s="149" t="s">
        <v>108</v>
      </c>
      <c r="F879" s="149" t="s">
        <v>178</v>
      </c>
      <c r="G879" s="150" t="str">
        <f>VLOOKUP(Repository_table[[#This Row],[Country of Destination]],$T$11:$U$45,2,)</f>
        <v>Latin America and the Caribbean</v>
      </c>
      <c r="H879" s="149" t="s">
        <v>413</v>
      </c>
      <c r="I879" s="149" t="s">
        <v>270</v>
      </c>
      <c r="J879" s="151">
        <v>2264837</v>
      </c>
      <c r="K879" s="39"/>
      <c r="L879" s="146" t="s">
        <v>58</v>
      </c>
      <c r="N879" s="119"/>
    </row>
    <row r="880" spans="1:14" s="17" customFormat="1" x14ac:dyDescent="0.2">
      <c r="A880" s="145">
        <v>43665</v>
      </c>
      <c r="B880" s="148" t="s">
        <v>61</v>
      </c>
      <c r="C880" s="148" t="s">
        <v>61</v>
      </c>
      <c r="D880" s="149" t="s">
        <v>252</v>
      </c>
      <c r="E880" s="149" t="s">
        <v>108</v>
      </c>
      <c r="F880" s="149" t="s">
        <v>177</v>
      </c>
      <c r="G880" s="150" t="str">
        <f>VLOOKUP(Repository_table[[#This Row],[Country of Destination]],$T$11:$U$45,2,)</f>
        <v>Latin America and the Caribbean</v>
      </c>
      <c r="H880" s="149" t="s">
        <v>413</v>
      </c>
      <c r="I880" s="149" t="s">
        <v>270</v>
      </c>
      <c r="J880" s="151">
        <v>983592</v>
      </c>
      <c r="K880" s="39"/>
      <c r="L880" s="146" t="s">
        <v>58</v>
      </c>
      <c r="N880" s="119"/>
    </row>
    <row r="881" spans="1:14" s="17" customFormat="1" x14ac:dyDescent="0.2">
      <c r="A881" s="145">
        <v>43665</v>
      </c>
      <c r="B881" s="148" t="s">
        <v>61</v>
      </c>
      <c r="C881" s="148" t="s">
        <v>61</v>
      </c>
      <c r="D881" s="149" t="s">
        <v>252</v>
      </c>
      <c r="E881" s="149" t="s">
        <v>108</v>
      </c>
      <c r="F881" s="149" t="s">
        <v>69</v>
      </c>
      <c r="G881" s="150" t="str">
        <f>VLOOKUP(Repository_table[[#This Row],[Country of Destination]],$T$11:$U$45,2,)</f>
        <v>Europe and Central Asia</v>
      </c>
      <c r="H881" s="149" t="s">
        <v>187</v>
      </c>
      <c r="I881" s="149" t="s">
        <v>270</v>
      </c>
      <c r="J881" s="151">
        <v>269486</v>
      </c>
      <c r="K881" s="39"/>
      <c r="L881" s="146" t="s">
        <v>58</v>
      </c>
      <c r="N881" s="119"/>
    </row>
    <row r="882" spans="1:14" s="17" customFormat="1" x14ac:dyDescent="0.2">
      <c r="A882" s="145">
        <v>43665</v>
      </c>
      <c r="B882" s="148" t="s">
        <v>61</v>
      </c>
      <c r="C882" s="148" t="s">
        <v>61</v>
      </c>
      <c r="D882" s="149" t="s">
        <v>251</v>
      </c>
      <c r="E882" s="149" t="s">
        <v>108</v>
      </c>
      <c r="F882" s="149" t="s">
        <v>112</v>
      </c>
      <c r="G882" s="150" t="str">
        <f>VLOOKUP(Repository_table[[#This Row],[Country of Destination]],$T$11:$U$45,2,)</f>
        <v>Latin America and the Caribbean</v>
      </c>
      <c r="H882" s="149" t="s">
        <v>187</v>
      </c>
      <c r="I882" s="149" t="s">
        <v>270</v>
      </c>
      <c r="J882" s="151">
        <v>3033486</v>
      </c>
      <c r="K882" s="39"/>
      <c r="L882" s="146" t="s">
        <v>58</v>
      </c>
      <c r="N882" s="119"/>
    </row>
    <row r="883" spans="1:14" s="17" customFormat="1" ht="25.5" x14ac:dyDescent="0.2">
      <c r="A883" s="145">
        <v>43666</v>
      </c>
      <c r="B883" s="148" t="s">
        <v>302</v>
      </c>
      <c r="C883" s="148" t="s">
        <v>303</v>
      </c>
      <c r="D883" s="149" t="s">
        <v>301</v>
      </c>
      <c r="E883" s="149" t="s">
        <v>194</v>
      </c>
      <c r="F883" s="149" t="s">
        <v>113</v>
      </c>
      <c r="G883" s="150" t="str">
        <f>VLOOKUP(Repository_table[[#This Row],[Country of Destination]],$T$11:$U$45,2,)</f>
        <v>East Asia and Pacific</v>
      </c>
      <c r="H883" s="149" t="s">
        <v>305</v>
      </c>
      <c r="I883" s="149" t="s">
        <v>306</v>
      </c>
      <c r="J883" s="151">
        <v>3677859</v>
      </c>
      <c r="K883" s="39"/>
      <c r="L883" s="146"/>
      <c r="N883" s="119"/>
    </row>
    <row r="884" spans="1:14" s="17" customFormat="1" x14ac:dyDescent="0.2">
      <c r="A884" s="145">
        <v>43666</v>
      </c>
      <c r="B884" s="148" t="s">
        <v>193</v>
      </c>
      <c r="C884" s="148" t="s">
        <v>211</v>
      </c>
      <c r="D884" s="149" t="s">
        <v>262</v>
      </c>
      <c r="E884" s="149" t="s">
        <v>108</v>
      </c>
      <c r="F884" s="149" t="s">
        <v>178</v>
      </c>
      <c r="G884" s="150" t="str">
        <f>VLOOKUP(Repository_table[[#This Row],[Country of Destination]],$T$11:$U$45,2,)</f>
        <v>Latin America and the Caribbean</v>
      </c>
      <c r="H884" s="149" t="s">
        <v>118</v>
      </c>
      <c r="I884" s="149" t="s">
        <v>263</v>
      </c>
      <c r="J884" s="151">
        <v>2014435</v>
      </c>
      <c r="K884" s="39"/>
      <c r="L884" s="146" t="s">
        <v>58</v>
      </c>
      <c r="N884" s="119"/>
    </row>
    <row r="885" spans="1:14" s="17" customFormat="1" x14ac:dyDescent="0.2">
      <c r="A885" s="145">
        <v>43666</v>
      </c>
      <c r="B885" s="148" t="s">
        <v>193</v>
      </c>
      <c r="C885" s="148" t="s">
        <v>211</v>
      </c>
      <c r="D885" s="149" t="s">
        <v>262</v>
      </c>
      <c r="E885" s="149" t="s">
        <v>108</v>
      </c>
      <c r="F885" s="149" t="s">
        <v>177</v>
      </c>
      <c r="G885" s="150" t="str">
        <f>VLOOKUP(Repository_table[[#This Row],[Country of Destination]],$T$11:$U$45,2,)</f>
        <v>Latin America and the Caribbean</v>
      </c>
      <c r="H885" s="149" t="s">
        <v>118</v>
      </c>
      <c r="I885" s="149" t="s">
        <v>263</v>
      </c>
      <c r="J885" s="151">
        <v>1369164</v>
      </c>
      <c r="K885" s="39"/>
      <c r="L885" s="146" t="s">
        <v>58</v>
      </c>
      <c r="N885" s="119"/>
    </row>
    <row r="886" spans="1:14" s="17" customFormat="1" x14ac:dyDescent="0.2">
      <c r="A886" s="145">
        <v>43667</v>
      </c>
      <c r="B886" s="148" t="s">
        <v>61</v>
      </c>
      <c r="C886" s="148" t="s">
        <v>61</v>
      </c>
      <c r="D886" s="149" t="s">
        <v>406</v>
      </c>
      <c r="E886" s="149" t="s">
        <v>108</v>
      </c>
      <c r="F886" s="149" t="s">
        <v>178</v>
      </c>
      <c r="G886" s="150" t="str">
        <f>VLOOKUP(Repository_table[[#This Row],[Country of Destination]],$T$11:$U$45,2,)</f>
        <v>Latin America and the Caribbean</v>
      </c>
      <c r="H886" s="149" t="s">
        <v>372</v>
      </c>
      <c r="I886" s="149" t="s">
        <v>270</v>
      </c>
      <c r="J886" s="151">
        <v>2291673</v>
      </c>
      <c r="K886" s="39"/>
      <c r="L886" s="146" t="s">
        <v>58</v>
      </c>
      <c r="N886" s="119"/>
    </row>
    <row r="887" spans="1:14" s="17" customFormat="1" x14ac:dyDescent="0.2">
      <c r="A887" s="145">
        <v>43667</v>
      </c>
      <c r="B887" s="148" t="s">
        <v>61</v>
      </c>
      <c r="C887" s="148" t="s">
        <v>61</v>
      </c>
      <c r="D887" s="149" t="s">
        <v>406</v>
      </c>
      <c r="E887" s="149" t="s">
        <v>108</v>
      </c>
      <c r="F887" s="149" t="s">
        <v>177</v>
      </c>
      <c r="G887" s="150" t="str">
        <f>VLOOKUP(Repository_table[[#This Row],[Country of Destination]],$T$11:$U$45,2,)</f>
        <v>Latin America and the Caribbean</v>
      </c>
      <c r="H887" s="149" t="s">
        <v>372</v>
      </c>
      <c r="I887" s="149" t="s">
        <v>270</v>
      </c>
      <c r="J887" s="151">
        <v>954426</v>
      </c>
      <c r="K887" s="39"/>
      <c r="L887" s="146" t="s">
        <v>58</v>
      </c>
      <c r="N887" s="119"/>
    </row>
    <row r="888" spans="1:14" s="17" customFormat="1" x14ac:dyDescent="0.2">
      <c r="A888" s="145">
        <v>43668</v>
      </c>
      <c r="B888" s="148" t="s">
        <v>61</v>
      </c>
      <c r="C888" s="148" t="s">
        <v>61</v>
      </c>
      <c r="D888" s="149" t="s">
        <v>251</v>
      </c>
      <c r="E888" s="149" t="s">
        <v>108</v>
      </c>
      <c r="F888" s="149" t="s">
        <v>113</v>
      </c>
      <c r="G888" s="150" t="str">
        <f>VLOOKUP(Repository_table[[#This Row],[Country of Destination]],$T$11:$U$45,2,)</f>
        <v>East Asia and Pacific</v>
      </c>
      <c r="H888" s="149" t="s">
        <v>235</v>
      </c>
      <c r="I888" s="149" t="s">
        <v>270</v>
      </c>
      <c r="J888" s="151">
        <v>3516575</v>
      </c>
      <c r="K888" s="39"/>
      <c r="L888" s="146"/>
      <c r="N888" s="119"/>
    </row>
    <row r="889" spans="1:14" s="17" customFormat="1" x14ac:dyDescent="0.2">
      <c r="A889" s="145">
        <v>43669</v>
      </c>
      <c r="B889" s="148" t="s">
        <v>61</v>
      </c>
      <c r="C889" s="148" t="s">
        <v>61</v>
      </c>
      <c r="D889" s="149" t="s">
        <v>252</v>
      </c>
      <c r="E889" s="149" t="s">
        <v>108</v>
      </c>
      <c r="F889" s="149" t="s">
        <v>69</v>
      </c>
      <c r="G889" s="150" t="str">
        <f>VLOOKUP(Repository_table[[#This Row],[Country of Destination]],$T$11:$U$45,2,)</f>
        <v>Europe and Central Asia</v>
      </c>
      <c r="H889" s="149" t="s">
        <v>164</v>
      </c>
      <c r="I889" s="149" t="s">
        <v>270</v>
      </c>
      <c r="J889" s="151">
        <v>3060969</v>
      </c>
      <c r="K889" s="39"/>
      <c r="L889" s="146"/>
      <c r="N889" s="119"/>
    </row>
    <row r="890" spans="1:14" s="17" customFormat="1" x14ac:dyDescent="0.2">
      <c r="A890" s="145">
        <v>43670</v>
      </c>
      <c r="B890" s="148" t="s">
        <v>61</v>
      </c>
      <c r="C890" s="148" t="s">
        <v>61</v>
      </c>
      <c r="D890" s="149" t="s">
        <v>252</v>
      </c>
      <c r="E890" s="149" t="s">
        <v>108</v>
      </c>
      <c r="F890" s="149" t="s">
        <v>225</v>
      </c>
      <c r="G890" s="150" t="str">
        <f>VLOOKUP(Repository_table[[#This Row],[Country of Destination]],$T$11:$U$45,2,)</f>
        <v>Middle East and North Africa</v>
      </c>
      <c r="H890" s="149" t="s">
        <v>125</v>
      </c>
      <c r="I890" s="149" t="s">
        <v>270</v>
      </c>
      <c r="J890" s="151">
        <v>3405130</v>
      </c>
      <c r="K890" s="39"/>
      <c r="L890" s="146"/>
      <c r="N890" s="119"/>
    </row>
    <row r="891" spans="1:14" s="17" customFormat="1" ht="25.5" x14ac:dyDescent="0.2">
      <c r="A891" s="145">
        <v>43671</v>
      </c>
      <c r="B891" s="148" t="s">
        <v>302</v>
      </c>
      <c r="C891" s="148" t="s">
        <v>303</v>
      </c>
      <c r="D891" s="149" t="s">
        <v>410</v>
      </c>
      <c r="E891" s="149" t="s">
        <v>108</v>
      </c>
      <c r="F891" s="149" t="s">
        <v>112</v>
      </c>
      <c r="G891" s="150" t="str">
        <f>VLOOKUP(Repository_table[[#This Row],[Country of Destination]],$T$11:$U$45,2,)</f>
        <v>Latin America and the Caribbean</v>
      </c>
      <c r="H891" s="149" t="s">
        <v>203</v>
      </c>
      <c r="I891" s="149" t="s">
        <v>306</v>
      </c>
      <c r="J891" s="151">
        <v>3445037</v>
      </c>
      <c r="K891" s="39"/>
      <c r="L891" s="146"/>
      <c r="N891" s="119"/>
    </row>
    <row r="892" spans="1:14" s="17" customFormat="1" x14ac:dyDescent="0.2">
      <c r="A892" s="145">
        <v>43671</v>
      </c>
      <c r="B892" s="148" t="s">
        <v>61</v>
      </c>
      <c r="C892" s="148" t="s">
        <v>61</v>
      </c>
      <c r="D892" s="149" t="s">
        <v>406</v>
      </c>
      <c r="E892" s="149" t="s">
        <v>108</v>
      </c>
      <c r="F892" s="149" t="s">
        <v>112</v>
      </c>
      <c r="G892" s="150" t="str">
        <f>VLOOKUP(Repository_table[[#This Row],[Country of Destination]],$T$11:$U$45,2,)</f>
        <v>Latin America and the Caribbean</v>
      </c>
      <c r="H892" s="149" t="s">
        <v>364</v>
      </c>
      <c r="I892" s="149" t="s">
        <v>270</v>
      </c>
      <c r="J892" s="151">
        <v>2903842</v>
      </c>
      <c r="K892" s="39"/>
      <c r="L892" s="146"/>
      <c r="N892" s="119"/>
    </row>
    <row r="893" spans="1:14" s="17" customFormat="1" ht="25.5" x14ac:dyDescent="0.2">
      <c r="A893" s="145">
        <v>43673</v>
      </c>
      <c r="B893" s="148" t="s">
        <v>302</v>
      </c>
      <c r="C893" s="148" t="s">
        <v>415</v>
      </c>
      <c r="D893" s="149" t="s">
        <v>409</v>
      </c>
      <c r="E893" s="149" t="s">
        <v>108</v>
      </c>
      <c r="F893" s="149" t="s">
        <v>116</v>
      </c>
      <c r="G893" s="150" t="str">
        <f>VLOOKUP(Repository_table[[#This Row],[Country of Destination]],$T$11:$U$45,2,)</f>
        <v>South Asia</v>
      </c>
      <c r="H893" s="149" t="s">
        <v>408</v>
      </c>
      <c r="I893" s="149" t="s">
        <v>306</v>
      </c>
      <c r="J893" s="151">
        <v>3656373</v>
      </c>
      <c r="K893" s="39"/>
      <c r="L893" s="146"/>
      <c r="N893" s="119"/>
    </row>
    <row r="894" spans="1:14" s="17" customFormat="1" x14ac:dyDescent="0.2">
      <c r="A894" s="145">
        <v>43673</v>
      </c>
      <c r="B894" s="148" t="s">
        <v>193</v>
      </c>
      <c r="C894" s="148" t="s">
        <v>212</v>
      </c>
      <c r="D894" s="149" t="s">
        <v>262</v>
      </c>
      <c r="E894" s="149" t="s">
        <v>108</v>
      </c>
      <c r="F894" s="149" t="s">
        <v>81</v>
      </c>
      <c r="G894" s="150" t="str">
        <f>VLOOKUP(Repository_table[[#This Row],[Country of Destination]],$T$11:$U$45,2,)</f>
        <v>East Asia and Pacific</v>
      </c>
      <c r="H894" s="149" t="s">
        <v>414</v>
      </c>
      <c r="I894" s="149" t="s">
        <v>263</v>
      </c>
      <c r="J894" s="151">
        <v>3420893</v>
      </c>
      <c r="K894" s="39"/>
      <c r="L894" s="146"/>
      <c r="N894" s="119"/>
    </row>
    <row r="895" spans="1:14" s="17" customFormat="1" x14ac:dyDescent="0.2">
      <c r="A895" s="145">
        <v>43673</v>
      </c>
      <c r="B895" s="148" t="s">
        <v>61</v>
      </c>
      <c r="C895" s="148" t="s">
        <v>61</v>
      </c>
      <c r="D895" s="149" t="s">
        <v>251</v>
      </c>
      <c r="E895" s="149" t="s">
        <v>108</v>
      </c>
      <c r="F895" s="149" t="s">
        <v>113</v>
      </c>
      <c r="G895" s="150" t="str">
        <f>VLOOKUP(Repository_table[[#This Row],[Country of Destination]],$T$11:$U$45,2,)</f>
        <v>East Asia and Pacific</v>
      </c>
      <c r="H895" s="149" t="s">
        <v>255</v>
      </c>
      <c r="I895" s="149" t="s">
        <v>270</v>
      </c>
      <c r="J895" s="151">
        <v>3687991</v>
      </c>
      <c r="K895" s="39"/>
      <c r="L895" s="146"/>
      <c r="N895" s="119"/>
    </row>
    <row r="896" spans="1:14" s="17" customFormat="1" x14ac:dyDescent="0.2">
      <c r="A896" s="145">
        <v>43674</v>
      </c>
      <c r="B896" s="148" t="s">
        <v>61</v>
      </c>
      <c r="C896" s="148" t="s">
        <v>61</v>
      </c>
      <c r="D896" s="149" t="s">
        <v>252</v>
      </c>
      <c r="E896" s="149" t="s">
        <v>108</v>
      </c>
      <c r="F896" s="149" t="s">
        <v>330</v>
      </c>
      <c r="G896" s="150" t="str">
        <f>VLOOKUP(Repository_table[[#This Row],[Country of Destination]],$T$11:$U$45,2,)</f>
        <v>Middle East and North Africa</v>
      </c>
      <c r="H896" s="149" t="s">
        <v>412</v>
      </c>
      <c r="I896" s="149" t="s">
        <v>270</v>
      </c>
      <c r="J896" s="151">
        <v>3487444</v>
      </c>
      <c r="K896" s="39"/>
      <c r="L896" s="146"/>
      <c r="N896" s="119"/>
    </row>
    <row r="897" spans="1:14" s="17" customFormat="1" x14ac:dyDescent="0.2">
      <c r="A897" s="145">
        <v>43674</v>
      </c>
      <c r="B897" s="148" t="s">
        <v>61</v>
      </c>
      <c r="C897" s="148" t="s">
        <v>61</v>
      </c>
      <c r="D897" s="149" t="s">
        <v>251</v>
      </c>
      <c r="E897" s="149" t="s">
        <v>108</v>
      </c>
      <c r="F897" s="149" t="s">
        <v>76</v>
      </c>
      <c r="G897" s="150" t="str">
        <f>VLOOKUP(Repository_table[[#This Row],[Country of Destination]],$T$11:$U$45,2,)</f>
        <v>Latin America and the Caribbean</v>
      </c>
      <c r="H897" s="149" t="s">
        <v>137</v>
      </c>
      <c r="I897" s="149" t="s">
        <v>270</v>
      </c>
      <c r="J897" s="151">
        <v>3397687</v>
      </c>
      <c r="K897" s="39"/>
      <c r="L897" s="146"/>
      <c r="N897" s="119"/>
    </row>
    <row r="898" spans="1:14" s="17" customFormat="1" ht="25.5" x14ac:dyDescent="0.2">
      <c r="A898" s="145">
        <v>43675</v>
      </c>
      <c r="B898" s="148" t="s">
        <v>302</v>
      </c>
      <c r="C898" s="148" t="s">
        <v>303</v>
      </c>
      <c r="D898" s="149" t="s">
        <v>301</v>
      </c>
      <c r="E898" s="149" t="s">
        <v>194</v>
      </c>
      <c r="F898" s="149" t="s">
        <v>204</v>
      </c>
      <c r="G898" s="150" t="str">
        <f>VLOOKUP(Repository_table[[#This Row],[Country of Destination]],$T$11:$U$45,2,)</f>
        <v>Europe and Central Asia</v>
      </c>
      <c r="H898" s="149" t="s">
        <v>161</v>
      </c>
      <c r="I898" s="149" t="s">
        <v>306</v>
      </c>
      <c r="J898" s="151">
        <v>3386430</v>
      </c>
      <c r="K898" s="39"/>
      <c r="L898" s="146" t="s">
        <v>366</v>
      </c>
      <c r="N898" s="119"/>
    </row>
    <row r="899" spans="1:14" s="17" customFormat="1" x14ac:dyDescent="0.2">
      <c r="A899" s="145">
        <v>43675</v>
      </c>
      <c r="B899" s="148" t="s">
        <v>193</v>
      </c>
      <c r="C899" s="148" t="s">
        <v>211</v>
      </c>
      <c r="D899" s="149" t="s">
        <v>267</v>
      </c>
      <c r="E899" s="149" t="s">
        <v>108</v>
      </c>
      <c r="F899" s="149" t="s">
        <v>76</v>
      </c>
      <c r="G899" s="150" t="str">
        <f>VLOOKUP(Repository_table[[#This Row],[Country of Destination]],$T$11:$U$45,2,)</f>
        <v>Latin America and the Caribbean</v>
      </c>
      <c r="H899" s="149" t="s">
        <v>232</v>
      </c>
      <c r="I899" s="149" t="s">
        <v>263</v>
      </c>
      <c r="J899" s="151">
        <v>3402167</v>
      </c>
      <c r="K899" s="39"/>
      <c r="L899" s="146"/>
      <c r="N899" s="119"/>
    </row>
    <row r="900" spans="1:14" s="17" customFormat="1" x14ac:dyDescent="0.2">
      <c r="A900" s="145">
        <v>43675</v>
      </c>
      <c r="B900" s="148" t="s">
        <v>61</v>
      </c>
      <c r="C900" s="148" t="s">
        <v>61</v>
      </c>
      <c r="D900" s="149" t="s">
        <v>406</v>
      </c>
      <c r="E900" s="149" t="s">
        <v>108</v>
      </c>
      <c r="F900" s="149" t="s">
        <v>177</v>
      </c>
      <c r="G900" s="150" t="str">
        <f>VLOOKUP(Repository_table[[#This Row],[Country of Destination]],$T$11:$U$45,2,)</f>
        <v>Latin America and the Caribbean</v>
      </c>
      <c r="H900" s="149" t="s">
        <v>173</v>
      </c>
      <c r="I900" s="149" t="s">
        <v>270</v>
      </c>
      <c r="J900" s="151">
        <v>3641425</v>
      </c>
      <c r="K900" s="39"/>
      <c r="L900" s="146"/>
      <c r="N900" s="119"/>
    </row>
    <row r="901" spans="1:14" s="17" customFormat="1" x14ac:dyDescent="0.2">
      <c r="A901" s="145">
        <v>43676</v>
      </c>
      <c r="B901" s="148" t="s">
        <v>61</v>
      </c>
      <c r="C901" s="148" t="s">
        <v>61</v>
      </c>
      <c r="D901" s="149" t="s">
        <v>251</v>
      </c>
      <c r="E901" s="149" t="s">
        <v>108</v>
      </c>
      <c r="F901" s="149" t="s">
        <v>76</v>
      </c>
      <c r="G901" s="150" t="str">
        <f>VLOOKUP(Repository_table[[#This Row],[Country of Destination]],$T$11:$U$45,2,)</f>
        <v>Latin America and the Caribbean</v>
      </c>
      <c r="H901" s="149" t="s">
        <v>411</v>
      </c>
      <c r="I901" s="149" t="s">
        <v>270</v>
      </c>
      <c r="J901" s="151">
        <v>3251881</v>
      </c>
      <c r="K901" s="39"/>
      <c r="L901" s="146"/>
      <c r="N901" s="119"/>
    </row>
    <row r="902" spans="1:14" s="17" customFormat="1" x14ac:dyDescent="0.2">
      <c r="A902" s="145">
        <v>43678</v>
      </c>
      <c r="B902" s="148" t="s">
        <v>61</v>
      </c>
      <c r="C902" s="148" t="s">
        <v>61</v>
      </c>
      <c r="D902" s="149" t="s">
        <v>252</v>
      </c>
      <c r="E902" s="149" t="s">
        <v>108</v>
      </c>
      <c r="F902" s="149" t="s">
        <v>241</v>
      </c>
      <c r="G902" s="150" t="str">
        <f>VLOOKUP(Repository_table[[#This Row],[Country of Destination]],$T$11:$U$45,2,)</f>
        <v>Europe and Central Asia</v>
      </c>
      <c r="H902" s="149" t="s">
        <v>285</v>
      </c>
      <c r="I902" s="149" t="s">
        <v>270</v>
      </c>
      <c r="J902" s="151">
        <v>3339583</v>
      </c>
      <c r="K902" s="39"/>
      <c r="L902" s="146"/>
      <c r="N902" s="119"/>
    </row>
    <row r="903" spans="1:14" s="17" customFormat="1" x14ac:dyDescent="0.2">
      <c r="A903" s="145">
        <v>43679</v>
      </c>
      <c r="B903" s="148" t="s">
        <v>61</v>
      </c>
      <c r="C903" s="148" t="s">
        <v>61</v>
      </c>
      <c r="D903" s="149" t="s">
        <v>252</v>
      </c>
      <c r="E903" s="149" t="s">
        <v>108</v>
      </c>
      <c r="F903" s="149" t="s">
        <v>253</v>
      </c>
      <c r="G903" s="150" t="str">
        <f>VLOOKUP(Repository_table[[#This Row],[Country of Destination]],$T$11:$U$45,2,)</f>
        <v>Europe and Central Asia</v>
      </c>
      <c r="H903" s="149" t="s">
        <v>383</v>
      </c>
      <c r="I903" s="149" t="s">
        <v>270</v>
      </c>
      <c r="J903" s="151">
        <v>3134484</v>
      </c>
      <c r="K903" s="39"/>
      <c r="L903" s="146"/>
      <c r="N903" s="119"/>
    </row>
    <row r="904" spans="1:14" s="17" customFormat="1" x14ac:dyDescent="0.2">
      <c r="A904" s="145">
        <v>43680</v>
      </c>
      <c r="B904" s="148" t="s">
        <v>61</v>
      </c>
      <c r="C904" s="148" t="s">
        <v>61</v>
      </c>
      <c r="D904" s="149" t="s">
        <v>252</v>
      </c>
      <c r="E904" s="149" t="s">
        <v>108</v>
      </c>
      <c r="F904" s="149" t="s">
        <v>68</v>
      </c>
      <c r="G904" s="150" t="str">
        <f>VLOOKUP(Repository_table[[#This Row],[Country of Destination]],$T$11:$U$45,2,)</f>
        <v>South Asia</v>
      </c>
      <c r="H904" s="149" t="s">
        <v>314</v>
      </c>
      <c r="I904" s="149" t="s">
        <v>270</v>
      </c>
      <c r="J904" s="151">
        <v>3593254</v>
      </c>
      <c r="K904" s="39"/>
      <c r="L904" s="146"/>
      <c r="N904" s="119"/>
    </row>
    <row r="905" spans="1:14" s="17" customFormat="1" ht="25.5" x14ac:dyDescent="0.2">
      <c r="A905" s="145">
        <v>43681</v>
      </c>
      <c r="B905" s="148" t="s">
        <v>302</v>
      </c>
      <c r="C905" s="148" t="s">
        <v>303</v>
      </c>
      <c r="D905" s="149" t="s">
        <v>410</v>
      </c>
      <c r="E905" s="149" t="s">
        <v>108</v>
      </c>
      <c r="F905" s="149" t="s">
        <v>113</v>
      </c>
      <c r="G905" s="150" t="str">
        <f>VLOOKUP(Repository_table[[#This Row],[Country of Destination]],$T$11:$U$45,2,)</f>
        <v>East Asia and Pacific</v>
      </c>
      <c r="H905" s="149" t="s">
        <v>390</v>
      </c>
      <c r="I905" s="149" t="s">
        <v>306</v>
      </c>
      <c r="J905" s="151">
        <v>3410496</v>
      </c>
      <c r="K905" s="39"/>
      <c r="L905" s="146"/>
      <c r="N905" s="119"/>
    </row>
    <row r="906" spans="1:14" s="17" customFormat="1" x14ac:dyDescent="0.2">
      <c r="A906" s="145">
        <v>43681</v>
      </c>
      <c r="B906" s="148" t="s">
        <v>61</v>
      </c>
      <c r="C906" s="148" t="s">
        <v>61</v>
      </c>
      <c r="D906" s="149" t="s">
        <v>406</v>
      </c>
      <c r="E906" s="149" t="s">
        <v>108</v>
      </c>
      <c r="F906" s="149" t="s">
        <v>68</v>
      </c>
      <c r="G906" s="150" t="str">
        <f>VLOOKUP(Repository_table[[#This Row],[Country of Destination]],$T$11:$U$45,2,)</f>
        <v>South Asia</v>
      </c>
      <c r="H906" s="149" t="s">
        <v>80</v>
      </c>
      <c r="I906" s="149" t="s">
        <v>270</v>
      </c>
      <c r="J906" s="151">
        <v>3700469</v>
      </c>
      <c r="K906" s="39"/>
      <c r="L906" s="146"/>
      <c r="N906" s="119"/>
    </row>
    <row r="907" spans="1:14" s="17" customFormat="1" x14ac:dyDescent="0.2">
      <c r="A907" s="145">
        <v>43682</v>
      </c>
      <c r="B907" s="148" t="s">
        <v>393</v>
      </c>
      <c r="C907" s="148" t="s">
        <v>393</v>
      </c>
      <c r="D907" s="149" t="s">
        <v>392</v>
      </c>
      <c r="E907" s="149" t="s">
        <v>194</v>
      </c>
      <c r="F907" s="149" t="s">
        <v>81</v>
      </c>
      <c r="G907" s="150" t="str">
        <f>VLOOKUP(Repository_table[[#This Row],[Country of Destination]],$T$11:$U$45,2,)</f>
        <v>East Asia and Pacific</v>
      </c>
      <c r="H907" s="149" t="s">
        <v>166</v>
      </c>
      <c r="I907" s="149" t="s">
        <v>394</v>
      </c>
      <c r="J907" s="151">
        <v>3840949</v>
      </c>
      <c r="K907" s="39"/>
      <c r="L907" s="146" t="s">
        <v>366</v>
      </c>
      <c r="N907" s="119"/>
    </row>
    <row r="908" spans="1:14" s="17" customFormat="1" x14ac:dyDescent="0.2">
      <c r="A908" s="145">
        <v>43682</v>
      </c>
      <c r="B908" s="148" t="s">
        <v>193</v>
      </c>
      <c r="C908" s="148" t="s">
        <v>212</v>
      </c>
      <c r="D908" s="149" t="s">
        <v>262</v>
      </c>
      <c r="E908" s="149" t="s">
        <v>108</v>
      </c>
      <c r="F908" s="149" t="s">
        <v>81</v>
      </c>
      <c r="G908" s="150" t="str">
        <f>VLOOKUP(Repository_table[[#This Row],[Country of Destination]],$T$11:$U$45,2,)</f>
        <v>East Asia and Pacific</v>
      </c>
      <c r="H908" s="149" t="s">
        <v>345</v>
      </c>
      <c r="I908" s="149" t="s">
        <v>263</v>
      </c>
      <c r="J908" s="151">
        <v>3287558</v>
      </c>
      <c r="K908" s="39"/>
      <c r="L908" s="146"/>
      <c r="N908" s="119"/>
    </row>
    <row r="909" spans="1:14" s="17" customFormat="1" x14ac:dyDescent="0.2">
      <c r="A909" s="145">
        <v>43683</v>
      </c>
      <c r="B909" s="148" t="s">
        <v>61</v>
      </c>
      <c r="C909" s="148" t="s">
        <v>61</v>
      </c>
      <c r="D909" s="149" t="s">
        <v>252</v>
      </c>
      <c r="E909" s="149" t="s">
        <v>108</v>
      </c>
      <c r="F909" s="149" t="s">
        <v>253</v>
      </c>
      <c r="G909" s="150" t="str">
        <f>VLOOKUP(Repository_table[[#This Row],[Country of Destination]],$T$11:$U$45,2,)</f>
        <v>Europe and Central Asia</v>
      </c>
      <c r="H909" s="149" t="s">
        <v>239</v>
      </c>
      <c r="I909" s="149" t="s">
        <v>270</v>
      </c>
      <c r="J909" s="151">
        <v>2947519</v>
      </c>
      <c r="K909" s="39"/>
      <c r="L909" s="146"/>
      <c r="N909" s="119"/>
    </row>
    <row r="910" spans="1:14" s="17" customFormat="1" x14ac:dyDescent="0.2">
      <c r="A910" s="145">
        <v>43684</v>
      </c>
      <c r="B910" s="148" t="s">
        <v>61</v>
      </c>
      <c r="C910" s="148" t="s">
        <v>61</v>
      </c>
      <c r="D910" s="149" t="s">
        <v>252</v>
      </c>
      <c r="E910" s="149" t="s">
        <v>108</v>
      </c>
      <c r="F910" s="149" t="s">
        <v>330</v>
      </c>
      <c r="G910" s="150" t="str">
        <f>VLOOKUP(Repository_table[[#This Row],[Country of Destination]],$T$11:$U$45,2,)</f>
        <v>Middle East and North Africa</v>
      </c>
      <c r="H910" s="149" t="s">
        <v>418</v>
      </c>
      <c r="I910" s="149" t="s">
        <v>270</v>
      </c>
      <c r="J910" s="151">
        <v>3502246</v>
      </c>
      <c r="K910" s="39"/>
      <c r="L910" s="146"/>
      <c r="N910" s="119"/>
    </row>
    <row r="911" spans="1:14" s="17" customFormat="1" ht="25.5" x14ac:dyDescent="0.2">
      <c r="A911" s="145">
        <v>43685</v>
      </c>
      <c r="B911" s="148" t="s">
        <v>302</v>
      </c>
      <c r="C911" s="148" t="s">
        <v>303</v>
      </c>
      <c r="D911" s="149" t="s">
        <v>409</v>
      </c>
      <c r="E911" s="149" t="s">
        <v>108</v>
      </c>
      <c r="F911" s="149" t="s">
        <v>241</v>
      </c>
      <c r="G911" s="150" t="str">
        <f>VLOOKUP(Repository_table[[#This Row],[Country of Destination]],$T$11:$U$45,2,)</f>
        <v>Europe and Central Asia</v>
      </c>
      <c r="H911" s="149" t="s">
        <v>170</v>
      </c>
      <c r="I911" s="149" t="s">
        <v>306</v>
      </c>
      <c r="J911" s="151">
        <v>3189045</v>
      </c>
      <c r="K911" s="39"/>
      <c r="L911" s="146"/>
      <c r="N911" s="119"/>
    </row>
    <row r="912" spans="1:14" s="17" customFormat="1" x14ac:dyDescent="0.2">
      <c r="A912" s="145">
        <v>43686</v>
      </c>
      <c r="B912" s="148" t="s">
        <v>193</v>
      </c>
      <c r="C912" s="148" t="s">
        <v>211</v>
      </c>
      <c r="D912" s="149" t="s">
        <v>267</v>
      </c>
      <c r="E912" s="149" t="s">
        <v>108</v>
      </c>
      <c r="F912" s="149" t="s">
        <v>112</v>
      </c>
      <c r="G912" s="150" t="str">
        <f>VLOOKUP(Repository_table[[#This Row],[Country of Destination]],$T$11:$U$45,2,)</f>
        <v>Latin America and the Caribbean</v>
      </c>
      <c r="H912" s="149" t="s">
        <v>168</v>
      </c>
      <c r="I912" s="149" t="s">
        <v>263</v>
      </c>
      <c r="J912" s="151">
        <v>3102399</v>
      </c>
      <c r="K912" s="39"/>
      <c r="L912" s="146"/>
      <c r="N912" s="119"/>
    </row>
    <row r="913" spans="1:14" s="17" customFormat="1" x14ac:dyDescent="0.2">
      <c r="A913" s="145">
        <v>43687</v>
      </c>
      <c r="B913" s="148" t="s">
        <v>61</v>
      </c>
      <c r="C913" s="148" t="s">
        <v>61</v>
      </c>
      <c r="D913" s="149" t="s">
        <v>406</v>
      </c>
      <c r="E913" s="149" t="s">
        <v>108</v>
      </c>
      <c r="F913" s="149" t="s">
        <v>201</v>
      </c>
      <c r="G913" s="150" t="str">
        <f>VLOOKUP(Repository_table[[#This Row],[Country of Destination]],$T$11:$U$45,2,)</f>
        <v>Latin America and the Caribbean</v>
      </c>
      <c r="H913" s="149" t="s">
        <v>169</v>
      </c>
      <c r="I913" s="149" t="s">
        <v>270</v>
      </c>
      <c r="J913" s="151">
        <v>649219</v>
      </c>
      <c r="K913" s="39"/>
      <c r="L913" s="146" t="s">
        <v>58</v>
      </c>
      <c r="N913" s="119"/>
    </row>
    <row r="914" spans="1:14" s="17" customFormat="1" x14ac:dyDescent="0.2">
      <c r="A914" s="145">
        <v>43687</v>
      </c>
      <c r="B914" s="148" t="s">
        <v>61</v>
      </c>
      <c r="C914" s="148" t="s">
        <v>61</v>
      </c>
      <c r="D914" s="149" t="s">
        <v>406</v>
      </c>
      <c r="E914" s="149" t="s">
        <v>108</v>
      </c>
      <c r="F914" s="149" t="s">
        <v>177</v>
      </c>
      <c r="G914" s="150" t="str">
        <f>VLOOKUP(Repository_table[[#This Row],[Country of Destination]],$T$11:$U$45,2,)</f>
        <v>Latin America and the Caribbean</v>
      </c>
      <c r="H914" s="149" t="s">
        <v>169</v>
      </c>
      <c r="I914" s="149" t="s">
        <v>270</v>
      </c>
      <c r="J914" s="151">
        <v>2600365</v>
      </c>
      <c r="K914" s="39"/>
      <c r="L914" s="146" t="s">
        <v>58</v>
      </c>
      <c r="N914" s="119"/>
    </row>
    <row r="915" spans="1:14" s="17" customFormat="1" x14ac:dyDescent="0.2">
      <c r="A915" s="145">
        <v>43688</v>
      </c>
      <c r="B915" s="148" t="s">
        <v>61</v>
      </c>
      <c r="C915" s="148" t="s">
        <v>61</v>
      </c>
      <c r="D915" s="149" t="s">
        <v>252</v>
      </c>
      <c r="E915" s="149" t="s">
        <v>108</v>
      </c>
      <c r="F915" s="149" t="s">
        <v>276</v>
      </c>
      <c r="G915" s="150" t="str">
        <f>VLOOKUP(Repository_table[[#This Row],[Country of Destination]],$T$11:$U$45,2,)</f>
        <v>Latin America and the Caribbean</v>
      </c>
      <c r="H915" s="149" t="s">
        <v>176</v>
      </c>
      <c r="I915" s="149" t="s">
        <v>270</v>
      </c>
      <c r="J915" s="151">
        <v>2945544</v>
      </c>
      <c r="K915" s="39"/>
      <c r="L915" s="146"/>
      <c r="N915" s="119"/>
    </row>
    <row r="916" spans="1:14" s="17" customFormat="1" x14ac:dyDescent="0.2">
      <c r="A916" s="145">
        <v>43689</v>
      </c>
      <c r="B916" s="148" t="s">
        <v>61</v>
      </c>
      <c r="C916" s="148" t="s">
        <v>61</v>
      </c>
      <c r="D916" s="149" t="s">
        <v>251</v>
      </c>
      <c r="E916" s="149" t="s">
        <v>108</v>
      </c>
      <c r="F916" s="149" t="s">
        <v>157</v>
      </c>
      <c r="G916" s="150" t="str">
        <f>VLOOKUP(Repository_table[[#This Row],[Country of Destination]],$T$11:$U$45,2,)</f>
        <v>Middle East and North Africa</v>
      </c>
      <c r="H916" s="149" t="s">
        <v>232</v>
      </c>
      <c r="I916" s="149" t="s">
        <v>270</v>
      </c>
      <c r="J916" s="151">
        <v>3277277</v>
      </c>
      <c r="K916" s="39"/>
      <c r="L916" s="146"/>
      <c r="N916" s="119"/>
    </row>
    <row r="917" spans="1:14" s="17" customFormat="1" ht="25.5" x14ac:dyDescent="0.2">
      <c r="A917" s="145">
        <v>43690</v>
      </c>
      <c r="B917" s="148" t="s">
        <v>302</v>
      </c>
      <c r="C917" s="148" t="s">
        <v>303</v>
      </c>
      <c r="D917" s="149" t="s">
        <v>301</v>
      </c>
      <c r="E917" s="149" t="s">
        <v>194</v>
      </c>
      <c r="F917" s="149" t="s">
        <v>76</v>
      </c>
      <c r="G917" s="150" t="str">
        <f>VLOOKUP(Repository_table[[#This Row],[Country of Destination]],$T$11:$U$45,2,)</f>
        <v>Latin America and the Caribbean</v>
      </c>
      <c r="H917" s="149" t="s">
        <v>382</v>
      </c>
      <c r="I917" s="149" t="s">
        <v>306</v>
      </c>
      <c r="J917" s="151">
        <v>3454975</v>
      </c>
      <c r="K917" s="39"/>
      <c r="L917" s="146"/>
      <c r="N917" s="119"/>
    </row>
    <row r="918" spans="1:14" s="17" customFormat="1" x14ac:dyDescent="0.2">
      <c r="A918" s="145">
        <v>43691</v>
      </c>
      <c r="B918" s="148" t="s">
        <v>61</v>
      </c>
      <c r="C918" s="148" t="s">
        <v>61</v>
      </c>
      <c r="D918" s="149" t="s">
        <v>406</v>
      </c>
      <c r="E918" s="149" t="s">
        <v>108</v>
      </c>
      <c r="F918" s="149" t="s">
        <v>81</v>
      </c>
      <c r="G918" s="150" t="str">
        <f>VLOOKUP(Repository_table[[#This Row],[Country of Destination]],$T$11:$U$45,2,)</f>
        <v>East Asia and Pacific</v>
      </c>
      <c r="H918" s="149" t="s">
        <v>344</v>
      </c>
      <c r="I918" s="149" t="s">
        <v>270</v>
      </c>
      <c r="J918" s="151">
        <v>3444863</v>
      </c>
      <c r="K918" s="39"/>
      <c r="L918" s="146"/>
      <c r="N918" s="119"/>
    </row>
    <row r="919" spans="1:14" s="17" customFormat="1" ht="25.5" x14ac:dyDescent="0.2">
      <c r="A919" s="145">
        <v>43692</v>
      </c>
      <c r="B919" s="148" t="s">
        <v>302</v>
      </c>
      <c r="C919" s="148" t="s">
        <v>303</v>
      </c>
      <c r="D919" s="149" t="s">
        <v>409</v>
      </c>
      <c r="E919" s="149" t="s">
        <v>108</v>
      </c>
      <c r="F919" s="149" t="s">
        <v>69</v>
      </c>
      <c r="G919" s="150" t="str">
        <f>VLOOKUP(Repository_table[[#This Row],[Country of Destination]],$T$11:$U$45,2,)</f>
        <v>Europe and Central Asia</v>
      </c>
      <c r="H919" s="149" t="s">
        <v>282</v>
      </c>
      <c r="I919" s="149" t="s">
        <v>306</v>
      </c>
      <c r="J919" s="151">
        <v>3679105</v>
      </c>
      <c r="K919" s="39"/>
      <c r="L919" s="146"/>
      <c r="N919" s="119"/>
    </row>
    <row r="920" spans="1:14" s="17" customFormat="1" x14ac:dyDescent="0.2">
      <c r="A920" s="145">
        <v>43692</v>
      </c>
      <c r="B920" s="148" t="s">
        <v>61</v>
      </c>
      <c r="C920" s="148" t="s">
        <v>61</v>
      </c>
      <c r="D920" s="149" t="s">
        <v>252</v>
      </c>
      <c r="E920" s="149" t="s">
        <v>108</v>
      </c>
      <c r="F920" s="149" t="s">
        <v>241</v>
      </c>
      <c r="G920" s="150" t="str">
        <f>VLOOKUP(Repository_table[[#This Row],[Country of Destination]],$T$11:$U$45,2,)</f>
        <v>Europe and Central Asia</v>
      </c>
      <c r="H920" s="149" t="s">
        <v>110</v>
      </c>
      <c r="I920" s="149" t="s">
        <v>270</v>
      </c>
      <c r="J920" s="151">
        <v>3668111</v>
      </c>
      <c r="K920" s="39"/>
      <c r="L920" s="146"/>
      <c r="N920" s="119"/>
    </row>
    <row r="921" spans="1:14" s="17" customFormat="1" x14ac:dyDescent="0.2">
      <c r="A921" s="145">
        <v>43693</v>
      </c>
      <c r="B921" s="148" t="s">
        <v>61</v>
      </c>
      <c r="C921" s="148" t="s">
        <v>61</v>
      </c>
      <c r="D921" s="149" t="s">
        <v>251</v>
      </c>
      <c r="E921" s="149" t="s">
        <v>108</v>
      </c>
      <c r="F921" s="149" t="s">
        <v>113</v>
      </c>
      <c r="G921" s="150" t="str">
        <f>VLOOKUP(Repository_table[[#This Row],[Country of Destination]],$T$11:$U$45,2,)</f>
        <v>East Asia and Pacific</v>
      </c>
      <c r="H921" s="149" t="s">
        <v>254</v>
      </c>
      <c r="I921" s="149" t="s">
        <v>270</v>
      </c>
      <c r="J921" s="151">
        <v>3095731</v>
      </c>
      <c r="K921" s="39"/>
      <c r="L921" s="146"/>
      <c r="N921" s="119"/>
    </row>
    <row r="922" spans="1:14" s="17" customFormat="1" x14ac:dyDescent="0.2">
      <c r="A922" s="145">
        <v>43694</v>
      </c>
      <c r="B922" s="148" t="s">
        <v>193</v>
      </c>
      <c r="C922" s="148" t="s">
        <v>211</v>
      </c>
      <c r="D922" s="149" t="s">
        <v>267</v>
      </c>
      <c r="E922" s="149" t="s">
        <v>108</v>
      </c>
      <c r="F922" s="149" t="s">
        <v>112</v>
      </c>
      <c r="G922" s="150" t="str">
        <f>VLOOKUP(Repository_table[[#This Row],[Country of Destination]],$T$11:$U$45,2,)</f>
        <v>Latin America and the Caribbean</v>
      </c>
      <c r="H922" s="149" t="s">
        <v>71</v>
      </c>
      <c r="I922" s="149" t="s">
        <v>263</v>
      </c>
      <c r="J922" s="151">
        <v>3194334</v>
      </c>
      <c r="K922" s="39"/>
      <c r="L922" s="146"/>
      <c r="N922" s="119"/>
    </row>
    <row r="923" spans="1:14" s="17" customFormat="1" x14ac:dyDescent="0.2">
      <c r="A923" s="145">
        <v>43695</v>
      </c>
      <c r="B923" s="148" t="s">
        <v>393</v>
      </c>
      <c r="C923" s="148" t="s">
        <v>393</v>
      </c>
      <c r="D923" s="149" t="s">
        <v>392</v>
      </c>
      <c r="E923" s="149" t="s">
        <v>194</v>
      </c>
      <c r="F923" s="149" t="s">
        <v>368</v>
      </c>
      <c r="G923" s="150" t="str">
        <f>VLOOKUP(Repository_table[[#This Row],[Country of Destination]],$T$11:$U$45,2,)</f>
        <v>East Asia and Pacific</v>
      </c>
      <c r="H923" s="149" t="s">
        <v>422</v>
      </c>
      <c r="I923" s="149" t="s">
        <v>394</v>
      </c>
      <c r="J923" s="151">
        <v>3524327</v>
      </c>
      <c r="K923" s="39"/>
      <c r="L923" s="146" t="s">
        <v>366</v>
      </c>
      <c r="N923" s="119"/>
    </row>
    <row r="924" spans="1:14" s="17" customFormat="1" x14ac:dyDescent="0.2">
      <c r="A924" s="145">
        <v>43695</v>
      </c>
      <c r="B924" s="148" t="s">
        <v>61</v>
      </c>
      <c r="C924" s="148" t="s">
        <v>61</v>
      </c>
      <c r="D924" s="149" t="s">
        <v>252</v>
      </c>
      <c r="E924" s="149" t="s">
        <v>108</v>
      </c>
      <c r="F924" s="149" t="s">
        <v>286</v>
      </c>
      <c r="G924" s="150" t="str">
        <f>VLOOKUP(Repository_table[[#This Row],[Country of Destination]],$T$11:$U$45,2,)</f>
        <v>Europe and Central Asia</v>
      </c>
      <c r="H924" s="149" t="s">
        <v>164</v>
      </c>
      <c r="I924" s="149" t="s">
        <v>270</v>
      </c>
      <c r="J924" s="151">
        <v>3537150</v>
      </c>
      <c r="K924" s="39"/>
      <c r="L924" s="146"/>
      <c r="N924" s="119"/>
    </row>
    <row r="925" spans="1:14" s="17" customFormat="1" ht="25.5" x14ac:dyDescent="0.2">
      <c r="A925" s="145">
        <v>43696</v>
      </c>
      <c r="B925" s="148" t="s">
        <v>302</v>
      </c>
      <c r="C925" s="148" t="s">
        <v>303</v>
      </c>
      <c r="D925" s="149" t="s">
        <v>409</v>
      </c>
      <c r="E925" s="149" t="s">
        <v>108</v>
      </c>
      <c r="F925" s="149" t="s">
        <v>204</v>
      </c>
      <c r="G925" s="150" t="str">
        <f>VLOOKUP(Repository_table[[#This Row],[Country of Destination]],$T$11:$U$45,2,)</f>
        <v>Europe and Central Asia</v>
      </c>
      <c r="H925" s="149" t="s">
        <v>374</v>
      </c>
      <c r="I925" s="149" t="s">
        <v>306</v>
      </c>
      <c r="J925" s="151">
        <v>3302048</v>
      </c>
      <c r="K925" s="39"/>
      <c r="L925" s="146"/>
      <c r="N925" s="119"/>
    </row>
    <row r="926" spans="1:14" s="17" customFormat="1" x14ac:dyDescent="0.2">
      <c r="A926" s="145">
        <v>43697</v>
      </c>
      <c r="B926" s="148" t="s">
        <v>193</v>
      </c>
      <c r="C926" s="148" t="s">
        <v>212</v>
      </c>
      <c r="D926" s="149" t="s">
        <v>262</v>
      </c>
      <c r="E926" s="149" t="s">
        <v>108</v>
      </c>
      <c r="F926" s="149" t="s">
        <v>81</v>
      </c>
      <c r="G926" s="150" t="str">
        <f>VLOOKUP(Repository_table[[#This Row],[Country of Destination]],$T$11:$U$45,2,)</f>
        <v>East Asia and Pacific</v>
      </c>
      <c r="H926" s="149" t="s">
        <v>407</v>
      </c>
      <c r="I926" s="149" t="s">
        <v>263</v>
      </c>
      <c r="J926" s="151">
        <v>3452848</v>
      </c>
      <c r="K926" s="39"/>
      <c r="L926" s="146"/>
      <c r="N926" s="119"/>
    </row>
    <row r="927" spans="1:14" s="17" customFormat="1" x14ac:dyDescent="0.2">
      <c r="A927" s="145">
        <v>43697</v>
      </c>
      <c r="B927" s="148" t="s">
        <v>61</v>
      </c>
      <c r="C927" s="148" t="s">
        <v>61</v>
      </c>
      <c r="D927" s="149" t="s">
        <v>406</v>
      </c>
      <c r="E927" s="149" t="s">
        <v>108</v>
      </c>
      <c r="F927" s="149" t="s">
        <v>113</v>
      </c>
      <c r="G927" s="150" t="str">
        <f>VLOOKUP(Repository_table[[#This Row],[Country of Destination]],$T$11:$U$45,2,)</f>
        <v>East Asia and Pacific</v>
      </c>
      <c r="H927" s="149" t="s">
        <v>296</v>
      </c>
      <c r="I927" s="149" t="s">
        <v>270</v>
      </c>
      <c r="J927" s="151">
        <v>3199033</v>
      </c>
      <c r="K927" s="39"/>
      <c r="L927" s="146"/>
      <c r="N927" s="119"/>
    </row>
    <row r="928" spans="1:14" s="17" customFormat="1" x14ac:dyDescent="0.2">
      <c r="A928" s="145">
        <v>43698</v>
      </c>
      <c r="B928" s="148" t="s">
        <v>61</v>
      </c>
      <c r="C928" s="148" t="s">
        <v>61</v>
      </c>
      <c r="D928" s="149" t="s">
        <v>252</v>
      </c>
      <c r="E928" s="149" t="s">
        <v>108</v>
      </c>
      <c r="F928" s="149" t="s">
        <v>225</v>
      </c>
      <c r="G928" s="150" t="str">
        <f>VLOOKUP(Repository_table[[#This Row],[Country of Destination]],$T$11:$U$45,2,)</f>
        <v>Middle East and North Africa</v>
      </c>
      <c r="H928" s="149" t="s">
        <v>230</v>
      </c>
      <c r="I928" s="149" t="s">
        <v>270</v>
      </c>
      <c r="J928" s="151">
        <v>3401219</v>
      </c>
      <c r="K928" s="39"/>
      <c r="L928" s="146"/>
      <c r="N928" s="119"/>
    </row>
    <row r="929" spans="1:14" s="17" customFormat="1" ht="25.5" x14ac:dyDescent="0.2">
      <c r="A929" s="145">
        <v>43700</v>
      </c>
      <c r="B929" s="148" t="s">
        <v>302</v>
      </c>
      <c r="C929" s="148" t="s">
        <v>303</v>
      </c>
      <c r="D929" s="149" t="s">
        <v>301</v>
      </c>
      <c r="E929" s="149" t="s">
        <v>194</v>
      </c>
      <c r="F929" s="149" t="s">
        <v>177</v>
      </c>
      <c r="G929" s="150" t="str">
        <f>VLOOKUP(Repository_table[[#This Row],[Country of Destination]],$T$11:$U$45,2,)</f>
        <v>Latin America and the Caribbean</v>
      </c>
      <c r="H929" s="149" t="s">
        <v>284</v>
      </c>
      <c r="I929" s="149" t="s">
        <v>306</v>
      </c>
      <c r="J929" s="151">
        <v>3410673</v>
      </c>
      <c r="K929" s="39"/>
      <c r="L929" s="146"/>
      <c r="N929" s="119"/>
    </row>
    <row r="930" spans="1:14" s="17" customFormat="1" x14ac:dyDescent="0.2">
      <c r="A930" s="145">
        <v>43701</v>
      </c>
      <c r="B930" s="148" t="s">
        <v>61</v>
      </c>
      <c r="C930" s="148" t="s">
        <v>61</v>
      </c>
      <c r="D930" s="149" t="s">
        <v>252</v>
      </c>
      <c r="E930" s="149" t="s">
        <v>108</v>
      </c>
      <c r="F930" s="149" t="s">
        <v>177</v>
      </c>
      <c r="G930" s="150" t="str">
        <f>VLOOKUP(Repository_table[[#This Row],[Country of Destination]],$T$11:$U$45,2,)</f>
        <v>Latin America and the Caribbean</v>
      </c>
      <c r="H930" s="149" t="s">
        <v>352</v>
      </c>
      <c r="I930" s="149" t="s">
        <v>270</v>
      </c>
      <c r="J930" s="151">
        <v>3500385</v>
      </c>
      <c r="K930" s="39"/>
      <c r="L930" s="146"/>
      <c r="N930" s="119"/>
    </row>
    <row r="931" spans="1:14" s="17" customFormat="1" x14ac:dyDescent="0.2">
      <c r="A931" s="145">
        <v>43701</v>
      </c>
      <c r="B931" s="148" t="s">
        <v>61</v>
      </c>
      <c r="C931" s="148" t="s">
        <v>61</v>
      </c>
      <c r="D931" s="149" t="s">
        <v>251</v>
      </c>
      <c r="E931" s="149" t="s">
        <v>108</v>
      </c>
      <c r="F931" s="149" t="s">
        <v>76</v>
      </c>
      <c r="G931" s="150" t="str">
        <f>VLOOKUP(Repository_table[[#This Row],[Country of Destination]],$T$11:$U$45,2,)</f>
        <v>Latin America and the Caribbean</v>
      </c>
      <c r="H931" s="149" t="s">
        <v>203</v>
      </c>
      <c r="I931" s="149" t="s">
        <v>270</v>
      </c>
      <c r="J931" s="151">
        <v>3369300</v>
      </c>
      <c r="K931" s="39"/>
      <c r="L931" s="146"/>
      <c r="N931" s="119"/>
    </row>
    <row r="932" spans="1:14" s="17" customFormat="1" x14ac:dyDescent="0.2">
      <c r="A932" s="145">
        <v>43702</v>
      </c>
      <c r="B932" s="148" t="s">
        <v>61</v>
      </c>
      <c r="C932" s="148" t="s">
        <v>61</v>
      </c>
      <c r="D932" s="149" t="s">
        <v>252</v>
      </c>
      <c r="E932" s="149" t="s">
        <v>108</v>
      </c>
      <c r="F932" s="149" t="s">
        <v>197</v>
      </c>
      <c r="G932" s="150" t="str">
        <f>VLOOKUP(Repository_table[[#This Row],[Country of Destination]],$T$11:$U$45,2,)</f>
        <v>Europe and Central Asia</v>
      </c>
      <c r="H932" s="149" t="s">
        <v>318</v>
      </c>
      <c r="I932" s="149" t="s">
        <v>270</v>
      </c>
      <c r="J932" s="151">
        <v>3248576</v>
      </c>
      <c r="K932" s="39"/>
      <c r="L932" s="146"/>
      <c r="N932" s="119"/>
    </row>
    <row r="933" spans="1:14" s="17" customFormat="1" ht="25.5" x14ac:dyDescent="0.2">
      <c r="A933" s="145">
        <v>43703</v>
      </c>
      <c r="B933" s="148" t="s">
        <v>302</v>
      </c>
      <c r="C933" s="148" t="s">
        <v>303</v>
      </c>
      <c r="D933" s="149" t="s">
        <v>410</v>
      </c>
      <c r="E933" s="149" t="s">
        <v>108</v>
      </c>
      <c r="F933" s="149" t="s">
        <v>113</v>
      </c>
      <c r="G933" s="150" t="str">
        <f>VLOOKUP(Repository_table[[#This Row],[Country of Destination]],$T$11:$U$45,2,)</f>
        <v>East Asia and Pacific</v>
      </c>
      <c r="H933" s="149" t="s">
        <v>419</v>
      </c>
      <c r="I933" s="149" t="s">
        <v>306</v>
      </c>
      <c r="J933" s="151">
        <v>3608408</v>
      </c>
      <c r="K933" s="39"/>
      <c r="L933" s="146"/>
      <c r="N933" s="119"/>
    </row>
    <row r="934" spans="1:14" s="17" customFormat="1" x14ac:dyDescent="0.2">
      <c r="A934" s="145">
        <v>43703</v>
      </c>
      <c r="B934" s="148" t="s">
        <v>61</v>
      </c>
      <c r="C934" s="148" t="s">
        <v>61</v>
      </c>
      <c r="D934" s="149" t="s">
        <v>406</v>
      </c>
      <c r="E934" s="149" t="s">
        <v>108</v>
      </c>
      <c r="F934" s="149" t="s">
        <v>204</v>
      </c>
      <c r="G934" s="150" t="str">
        <f>VLOOKUP(Repository_table[[#This Row],[Country of Destination]],$T$11:$U$45,2,)</f>
        <v>Europe and Central Asia</v>
      </c>
      <c r="H934" s="149" t="s">
        <v>137</v>
      </c>
      <c r="I934" s="149" t="s">
        <v>270</v>
      </c>
      <c r="J934" s="151">
        <v>3385724</v>
      </c>
      <c r="K934" s="39"/>
      <c r="L934" s="146"/>
      <c r="N934" s="119"/>
    </row>
    <row r="935" spans="1:14" s="17" customFormat="1" ht="12.75" customHeight="1" x14ac:dyDescent="0.2">
      <c r="A935" s="145">
        <v>43704</v>
      </c>
      <c r="B935" s="148" t="s">
        <v>393</v>
      </c>
      <c r="C935" s="148" t="s">
        <v>420</v>
      </c>
      <c r="D935" s="149" t="s">
        <v>421</v>
      </c>
      <c r="E935" s="149" t="s">
        <v>108</v>
      </c>
      <c r="F935" s="149" t="s">
        <v>368</v>
      </c>
      <c r="G935" s="150" t="str">
        <f>VLOOKUP(Repository_table[[#This Row],[Country of Destination]],$T$11:$U$45,2,)</f>
        <v>East Asia and Pacific</v>
      </c>
      <c r="H935" s="149" t="s">
        <v>135</v>
      </c>
      <c r="I935" s="149" t="s">
        <v>394</v>
      </c>
      <c r="J935" s="151">
        <v>3320041</v>
      </c>
      <c r="K935" s="39"/>
      <c r="L935" s="146" t="s">
        <v>58</v>
      </c>
      <c r="N935" s="119"/>
    </row>
    <row r="936" spans="1:14" s="17" customFormat="1" x14ac:dyDescent="0.2">
      <c r="A936" s="145">
        <v>43704</v>
      </c>
      <c r="B936" s="148" t="s">
        <v>393</v>
      </c>
      <c r="C936" s="148" t="s">
        <v>393</v>
      </c>
      <c r="D936" s="149" t="s">
        <v>392</v>
      </c>
      <c r="E936" s="149" t="s">
        <v>194</v>
      </c>
      <c r="F936" s="149" t="s">
        <v>368</v>
      </c>
      <c r="G936" s="150" t="str">
        <f>VLOOKUP(Repository_table[[#This Row],[Country of Destination]],$T$11:$U$45,2,)</f>
        <v>East Asia and Pacific</v>
      </c>
      <c r="H936" s="149" t="s">
        <v>135</v>
      </c>
      <c r="I936" s="149" t="s">
        <v>394</v>
      </c>
      <c r="J936" s="151">
        <v>362701</v>
      </c>
      <c r="K936" s="39"/>
      <c r="L936" s="146" t="s">
        <v>423</v>
      </c>
      <c r="N936" s="119"/>
    </row>
    <row r="937" spans="1:14" s="17" customFormat="1" x14ac:dyDescent="0.2">
      <c r="A937" s="145">
        <v>43705</v>
      </c>
      <c r="B937" s="148" t="s">
        <v>193</v>
      </c>
      <c r="C937" s="148" t="s">
        <v>211</v>
      </c>
      <c r="D937" s="149" t="s">
        <v>262</v>
      </c>
      <c r="E937" s="149" t="s">
        <v>108</v>
      </c>
      <c r="F937" s="149" t="s">
        <v>177</v>
      </c>
      <c r="G937" s="150" t="str">
        <f>VLOOKUP(Repository_table[[#This Row],[Country of Destination]],$T$11:$U$45,2,)</f>
        <v>Latin America and the Caribbean</v>
      </c>
      <c r="H937" s="149" t="s">
        <v>179</v>
      </c>
      <c r="I937" s="149" t="s">
        <v>263</v>
      </c>
      <c r="J937" s="151">
        <v>3356783</v>
      </c>
      <c r="K937" s="39"/>
      <c r="L937" s="146"/>
      <c r="N937" s="119"/>
    </row>
    <row r="938" spans="1:14" s="17" customFormat="1" x14ac:dyDescent="0.2">
      <c r="A938" s="145">
        <v>43705</v>
      </c>
      <c r="B938" s="148" t="s">
        <v>61</v>
      </c>
      <c r="C938" s="148" t="s">
        <v>61</v>
      </c>
      <c r="D938" s="149" t="s">
        <v>251</v>
      </c>
      <c r="E938" s="149" t="s">
        <v>108</v>
      </c>
      <c r="F938" s="149" t="s">
        <v>113</v>
      </c>
      <c r="G938" s="150" t="str">
        <f>VLOOKUP(Repository_table[[#This Row],[Country of Destination]],$T$11:$U$45,2,)</f>
        <v>East Asia and Pacific</v>
      </c>
      <c r="H938" s="149" t="s">
        <v>167</v>
      </c>
      <c r="I938" s="149" t="s">
        <v>270</v>
      </c>
      <c r="J938" s="151">
        <v>3681355</v>
      </c>
      <c r="K938" s="39"/>
      <c r="L938" s="146"/>
      <c r="N938" s="119"/>
    </row>
    <row r="939" spans="1:14" s="17" customFormat="1" ht="25.5" x14ac:dyDescent="0.2">
      <c r="A939" s="145">
        <v>43706</v>
      </c>
      <c r="B939" s="148" t="s">
        <v>302</v>
      </c>
      <c r="C939" s="148" t="s">
        <v>303</v>
      </c>
      <c r="D939" s="149" t="s">
        <v>409</v>
      </c>
      <c r="E939" s="149" t="s">
        <v>108</v>
      </c>
      <c r="F939" s="149" t="s">
        <v>69</v>
      </c>
      <c r="G939" s="150" t="str">
        <f>VLOOKUP(Repository_table[[#This Row],[Country of Destination]],$T$11:$U$45,2,)</f>
        <v>Europe and Central Asia</v>
      </c>
      <c r="H939" s="149" t="s">
        <v>285</v>
      </c>
      <c r="I939" s="149" t="s">
        <v>306</v>
      </c>
      <c r="J939" s="151">
        <v>2371636</v>
      </c>
      <c r="K939" s="39"/>
      <c r="L939" s="146" t="s">
        <v>58</v>
      </c>
      <c r="N939" s="119"/>
    </row>
    <row r="940" spans="1:14" s="17" customFormat="1" ht="25.5" x14ac:dyDescent="0.2">
      <c r="A940" s="145">
        <v>43706</v>
      </c>
      <c r="B940" s="148" t="s">
        <v>302</v>
      </c>
      <c r="C940" s="148" t="s">
        <v>303</v>
      </c>
      <c r="D940" s="149" t="s">
        <v>409</v>
      </c>
      <c r="E940" s="149" t="s">
        <v>108</v>
      </c>
      <c r="F940" s="149" t="s">
        <v>241</v>
      </c>
      <c r="G940" s="150" t="str">
        <f>VLOOKUP(Repository_table[[#This Row],[Country of Destination]],$T$11:$U$45,2,)</f>
        <v>Europe and Central Asia</v>
      </c>
      <c r="H940" s="149" t="s">
        <v>285</v>
      </c>
      <c r="I940" s="149" t="s">
        <v>306</v>
      </c>
      <c r="J940" s="151">
        <v>1126533</v>
      </c>
      <c r="K940" s="39"/>
      <c r="L940" s="146" t="s">
        <v>58</v>
      </c>
      <c r="N940" s="119"/>
    </row>
    <row r="941" spans="1:14" s="17" customFormat="1" x14ac:dyDescent="0.2">
      <c r="A941" s="145">
        <v>43706</v>
      </c>
      <c r="B941" s="148" t="s">
        <v>61</v>
      </c>
      <c r="C941" s="148" t="s">
        <v>61</v>
      </c>
      <c r="D941" s="149" t="s">
        <v>252</v>
      </c>
      <c r="E941" s="149" t="s">
        <v>108</v>
      </c>
      <c r="F941" s="149" t="s">
        <v>241</v>
      </c>
      <c r="G941" s="150" t="str">
        <f>VLOOKUP(Repository_table[[#This Row],[Country of Destination]],$T$11:$U$45,2,)</f>
        <v>Europe and Central Asia</v>
      </c>
      <c r="H941" s="149" t="s">
        <v>187</v>
      </c>
      <c r="I941" s="149" t="s">
        <v>270</v>
      </c>
      <c r="J941" s="151">
        <v>2590224</v>
      </c>
      <c r="K941" s="39"/>
      <c r="L941" s="146"/>
      <c r="N941" s="119"/>
    </row>
    <row r="942" spans="1:14" s="17" customFormat="1" x14ac:dyDescent="0.2">
      <c r="A942" s="145">
        <v>43707</v>
      </c>
      <c r="B942" s="148" t="s">
        <v>61</v>
      </c>
      <c r="C942" s="148" t="s">
        <v>61</v>
      </c>
      <c r="D942" s="149" t="s">
        <v>251</v>
      </c>
      <c r="E942" s="149" t="s">
        <v>108</v>
      </c>
      <c r="F942" s="149" t="s">
        <v>76</v>
      </c>
      <c r="G942" s="150" t="str">
        <f>VLOOKUP(Repository_table[[#This Row],[Country of Destination]],$T$11:$U$45,2,)</f>
        <v>Latin America and the Caribbean</v>
      </c>
      <c r="H942" s="149" t="s">
        <v>173</v>
      </c>
      <c r="I942" s="149" t="s">
        <v>270</v>
      </c>
      <c r="J942" s="151">
        <v>3584909</v>
      </c>
      <c r="K942" s="39"/>
      <c r="L942" s="146"/>
      <c r="N942" s="119"/>
    </row>
    <row r="943" spans="1:14" s="17" customFormat="1" ht="25.5" x14ac:dyDescent="0.2">
      <c r="A943" s="145">
        <v>43708</v>
      </c>
      <c r="B943" s="148" t="s">
        <v>302</v>
      </c>
      <c r="C943" s="148" t="s">
        <v>303</v>
      </c>
      <c r="D943" s="149" t="s">
        <v>409</v>
      </c>
      <c r="E943" s="149" t="s">
        <v>108</v>
      </c>
      <c r="F943" s="149" t="s">
        <v>241</v>
      </c>
      <c r="G943" s="150" t="str">
        <f>VLOOKUP(Repository_table[[#This Row],[Country of Destination]],$T$11:$U$45,2,)</f>
        <v>Europe and Central Asia</v>
      </c>
      <c r="H943" s="149" t="s">
        <v>218</v>
      </c>
      <c r="I943" s="149" t="s">
        <v>306</v>
      </c>
      <c r="J943" s="151">
        <v>1947029</v>
      </c>
      <c r="K943" s="39"/>
      <c r="L943" s="146" t="s">
        <v>58</v>
      </c>
      <c r="N943" s="119"/>
    </row>
    <row r="944" spans="1:14" s="17" customFormat="1" ht="25.5" x14ac:dyDescent="0.2">
      <c r="A944" s="145">
        <v>43708</v>
      </c>
      <c r="B944" s="148" t="s">
        <v>302</v>
      </c>
      <c r="C944" s="148" t="s">
        <v>303</v>
      </c>
      <c r="D944" s="149" t="s">
        <v>409</v>
      </c>
      <c r="E944" s="149" t="s">
        <v>108</v>
      </c>
      <c r="F944" s="149" t="s">
        <v>124</v>
      </c>
      <c r="G944" s="150" t="str">
        <f>VLOOKUP(Repository_table[[#This Row],[Country of Destination]],$T$11:$U$45,2,)</f>
        <v>Europe and Central Asia</v>
      </c>
      <c r="H944" s="149" t="s">
        <v>218</v>
      </c>
      <c r="I944" s="149" t="s">
        <v>306</v>
      </c>
      <c r="J944" s="151">
        <v>1334590</v>
      </c>
      <c r="K944" s="39"/>
      <c r="L944" s="146" t="s">
        <v>58</v>
      </c>
      <c r="N944" s="119"/>
    </row>
    <row r="945" spans="1:14" s="17" customFormat="1" x14ac:dyDescent="0.2">
      <c r="A945" s="145">
        <v>43708</v>
      </c>
      <c r="B945" s="148" t="s">
        <v>193</v>
      </c>
      <c r="C945" s="148" t="s">
        <v>212</v>
      </c>
      <c r="D945" s="149" t="s">
        <v>262</v>
      </c>
      <c r="E945" s="149" t="s">
        <v>108</v>
      </c>
      <c r="F945" s="149" t="s">
        <v>81</v>
      </c>
      <c r="G945" s="150" t="str">
        <f>VLOOKUP(Repository_table[[#This Row],[Country of Destination]],$T$11:$U$45,2,)</f>
        <v>East Asia and Pacific</v>
      </c>
      <c r="H945" s="149" t="s">
        <v>299</v>
      </c>
      <c r="I945" s="149" t="s">
        <v>263</v>
      </c>
      <c r="J945" s="151">
        <v>3480252</v>
      </c>
      <c r="K945" s="39"/>
      <c r="L945" s="146"/>
      <c r="N945" s="119"/>
    </row>
    <row r="946" spans="1:14" s="17" customFormat="1" x14ac:dyDescent="0.2">
      <c r="A946" s="145">
        <v>43708</v>
      </c>
      <c r="B946" s="148" t="s">
        <v>61</v>
      </c>
      <c r="C946" s="148" t="s">
        <v>61</v>
      </c>
      <c r="D946" s="149" t="s">
        <v>251</v>
      </c>
      <c r="E946" s="149" t="s">
        <v>108</v>
      </c>
      <c r="F946" s="149" t="s">
        <v>76</v>
      </c>
      <c r="G946" s="150" t="str">
        <f>VLOOKUP(Repository_table[[#This Row],[Country of Destination]],$T$11:$U$45,2,)</f>
        <v>Latin America and the Caribbean</v>
      </c>
      <c r="H946" s="149" t="s">
        <v>411</v>
      </c>
      <c r="I946" s="149" t="s">
        <v>270</v>
      </c>
      <c r="J946" s="151">
        <v>3271967</v>
      </c>
      <c r="K946" s="39"/>
      <c r="L946" s="146"/>
      <c r="N946" s="119"/>
    </row>
    <row r="947" spans="1:14" s="17" customFormat="1" x14ac:dyDescent="0.2">
      <c r="A947" s="145">
        <v>43709</v>
      </c>
      <c r="B947" s="148" t="s">
        <v>61</v>
      </c>
      <c r="C947" s="148" t="s">
        <v>61</v>
      </c>
      <c r="D947" s="149" t="s">
        <v>251</v>
      </c>
      <c r="E947" s="149" t="s">
        <v>108</v>
      </c>
      <c r="F947" s="149" t="s">
        <v>157</v>
      </c>
      <c r="G947" s="150" t="str">
        <f>VLOOKUP(Repository_table[[#This Row],[Country of Destination]],$T$11:$U$45,2,)</f>
        <v>Middle East and North Africa</v>
      </c>
      <c r="H947" s="149" t="s">
        <v>138</v>
      </c>
      <c r="I947" s="149" t="s">
        <v>270</v>
      </c>
      <c r="J947" s="151">
        <v>3616082</v>
      </c>
      <c r="K947" s="39"/>
      <c r="L947" s="146"/>
      <c r="N947" s="119"/>
    </row>
    <row r="948" spans="1:14" s="17" customFormat="1" x14ac:dyDescent="0.2">
      <c r="A948" s="145">
        <v>43710</v>
      </c>
      <c r="B948" s="148" t="s">
        <v>61</v>
      </c>
      <c r="C948" s="148" t="s">
        <v>61</v>
      </c>
      <c r="D948" s="149" t="s">
        <v>252</v>
      </c>
      <c r="E948" s="149" t="s">
        <v>108</v>
      </c>
      <c r="F948" s="149" t="s">
        <v>241</v>
      </c>
      <c r="G948" s="150" t="str">
        <f>VLOOKUP(Repository_table[[#This Row],[Country of Destination]],$T$11:$U$45,2,)</f>
        <v>Europe and Central Asia</v>
      </c>
      <c r="H948" s="149" t="s">
        <v>372</v>
      </c>
      <c r="I948" s="149" t="s">
        <v>270</v>
      </c>
      <c r="J948" s="151">
        <v>3265744</v>
      </c>
      <c r="K948" s="39"/>
      <c r="L948" s="146"/>
      <c r="N948" s="119"/>
    </row>
    <row r="949" spans="1:14" s="17" customFormat="1" ht="25.5" x14ac:dyDescent="0.2">
      <c r="A949" s="145">
        <v>43711</v>
      </c>
      <c r="B949" s="148" t="s">
        <v>302</v>
      </c>
      <c r="C949" s="148" t="s">
        <v>303</v>
      </c>
      <c r="D949" s="149" t="s">
        <v>409</v>
      </c>
      <c r="E949" s="149" t="s">
        <v>108</v>
      </c>
      <c r="F949" s="149" t="s">
        <v>81</v>
      </c>
      <c r="G949" s="150" t="str">
        <f>VLOOKUP(Repository_table[[#This Row],[Country of Destination]],$T$11:$U$45,2,)</f>
        <v>East Asia and Pacific</v>
      </c>
      <c r="H949" s="149" t="s">
        <v>161</v>
      </c>
      <c r="I949" s="149" t="s">
        <v>306</v>
      </c>
      <c r="J949" s="151">
        <v>3394544</v>
      </c>
      <c r="K949" s="39"/>
      <c r="L949" s="146"/>
      <c r="N949" s="119"/>
    </row>
    <row r="950" spans="1:14" s="17" customFormat="1" x14ac:dyDescent="0.2">
      <c r="A950" s="145">
        <v>43711</v>
      </c>
      <c r="B950" s="148" t="s">
        <v>442</v>
      </c>
      <c r="C950" s="148" t="s">
        <v>443</v>
      </c>
      <c r="D950" s="149" t="s">
        <v>439</v>
      </c>
      <c r="E950" s="149" t="s">
        <v>194</v>
      </c>
      <c r="F950" s="149" t="s">
        <v>330</v>
      </c>
      <c r="G950" s="150" t="str">
        <f>VLOOKUP(Repository_table[[#This Row],[Country of Destination]],$T$11:$U$45,2,)</f>
        <v>Middle East and North Africa</v>
      </c>
      <c r="H950" s="149" t="s">
        <v>237</v>
      </c>
      <c r="I950" s="149" t="s">
        <v>440</v>
      </c>
      <c r="J950" s="151">
        <v>3324547</v>
      </c>
      <c r="K950" s="39"/>
      <c r="L950" s="146" t="s">
        <v>366</v>
      </c>
      <c r="N950" s="119"/>
    </row>
    <row r="951" spans="1:14" s="17" customFormat="1" x14ac:dyDescent="0.2">
      <c r="A951" s="145">
        <v>43711</v>
      </c>
      <c r="B951" s="148" t="s">
        <v>61</v>
      </c>
      <c r="C951" s="148" t="s">
        <v>61</v>
      </c>
      <c r="D951" s="149" t="s">
        <v>252</v>
      </c>
      <c r="E951" s="149" t="s">
        <v>108</v>
      </c>
      <c r="F951" s="149" t="s">
        <v>124</v>
      </c>
      <c r="G951" s="150" t="str">
        <f>VLOOKUP(Repository_table[[#This Row],[Country of Destination]],$T$11:$U$45,2,)</f>
        <v>Europe and Central Asia</v>
      </c>
      <c r="H951" s="149" t="s">
        <v>432</v>
      </c>
      <c r="I951" s="149" t="s">
        <v>270</v>
      </c>
      <c r="J951" s="151">
        <v>3303456</v>
      </c>
      <c r="K951" s="39"/>
      <c r="L951" s="146"/>
      <c r="N951" s="119"/>
    </row>
    <row r="952" spans="1:14" s="17" customFormat="1" x14ac:dyDescent="0.2">
      <c r="A952" s="145">
        <v>43712</v>
      </c>
      <c r="B952" s="148" t="s">
        <v>61</v>
      </c>
      <c r="C952" s="148" t="s">
        <v>61</v>
      </c>
      <c r="D952" s="149" t="s">
        <v>252</v>
      </c>
      <c r="E952" s="149" t="s">
        <v>108</v>
      </c>
      <c r="F952" s="149" t="s">
        <v>81</v>
      </c>
      <c r="G952" s="150" t="str">
        <f>VLOOKUP(Repository_table[[#This Row],[Country of Destination]],$T$11:$U$45,2,)</f>
        <v>East Asia and Pacific</v>
      </c>
      <c r="H952" s="149" t="s">
        <v>86</v>
      </c>
      <c r="I952" s="149" t="s">
        <v>270</v>
      </c>
      <c r="J952" s="151">
        <v>3702940</v>
      </c>
      <c r="K952" s="39"/>
      <c r="L952" s="146"/>
      <c r="N952" s="119"/>
    </row>
    <row r="953" spans="1:14" s="17" customFormat="1" x14ac:dyDescent="0.2">
      <c r="A953" s="145">
        <v>43713</v>
      </c>
      <c r="B953" s="148" t="s">
        <v>61</v>
      </c>
      <c r="C953" s="148" t="s">
        <v>61</v>
      </c>
      <c r="D953" s="149" t="s">
        <v>426</v>
      </c>
      <c r="E953" s="149" t="s">
        <v>108</v>
      </c>
      <c r="F953" s="149" t="s">
        <v>112</v>
      </c>
      <c r="G953" s="150" t="str">
        <f>VLOOKUP(Repository_table[[#This Row],[Country of Destination]],$T$11:$U$45,2,)</f>
        <v>Latin America and the Caribbean</v>
      </c>
      <c r="H953" s="149" t="s">
        <v>428</v>
      </c>
      <c r="I953" s="149" t="s">
        <v>270</v>
      </c>
      <c r="J953" s="151">
        <v>3394712</v>
      </c>
      <c r="K953" s="39"/>
      <c r="L953" s="146"/>
      <c r="N953" s="119"/>
    </row>
    <row r="954" spans="1:14" s="17" customFormat="1" ht="25.5" x14ac:dyDescent="0.2">
      <c r="A954" s="145">
        <v>43714</v>
      </c>
      <c r="B954" s="148" t="s">
        <v>393</v>
      </c>
      <c r="C954" s="148" t="s">
        <v>453</v>
      </c>
      <c r="D954" s="149" t="s">
        <v>421</v>
      </c>
      <c r="E954" s="149" t="s">
        <v>108</v>
      </c>
      <c r="F954" s="149" t="s">
        <v>81</v>
      </c>
      <c r="G954" s="150" t="str">
        <f>VLOOKUP(Repository_table[[#This Row],[Country of Destination]],$T$11:$U$45,2,)</f>
        <v>East Asia and Pacific</v>
      </c>
      <c r="H954" s="149" t="s">
        <v>436</v>
      </c>
      <c r="I954" s="149" t="s">
        <v>394</v>
      </c>
      <c r="J954" s="151">
        <v>3111930</v>
      </c>
      <c r="K954" s="39"/>
      <c r="L954" s="146" t="s">
        <v>58</v>
      </c>
      <c r="N954" s="119"/>
    </row>
    <row r="955" spans="1:14" s="17" customFormat="1" x14ac:dyDescent="0.2">
      <c r="A955" s="145">
        <v>43714</v>
      </c>
      <c r="B955" s="148" t="s">
        <v>393</v>
      </c>
      <c r="C955" s="148" t="s">
        <v>393</v>
      </c>
      <c r="D955" s="149" t="s">
        <v>392</v>
      </c>
      <c r="E955" s="149" t="s">
        <v>194</v>
      </c>
      <c r="F955" s="149" t="s">
        <v>81</v>
      </c>
      <c r="G955" s="150" t="str">
        <f>VLOOKUP(Repository_table[[#This Row],[Country of Destination]],$T$11:$U$45,2,)</f>
        <v>East Asia and Pacific</v>
      </c>
      <c r="H955" s="149" t="s">
        <v>436</v>
      </c>
      <c r="I955" s="149" t="s">
        <v>394</v>
      </c>
      <c r="J955" s="151">
        <v>136216</v>
      </c>
      <c r="K955" s="39"/>
      <c r="L955" s="146" t="s">
        <v>423</v>
      </c>
      <c r="N955" s="119"/>
    </row>
    <row r="956" spans="1:14" s="17" customFormat="1" x14ac:dyDescent="0.2">
      <c r="A956" s="145">
        <v>43714</v>
      </c>
      <c r="B956" s="148" t="s">
        <v>61</v>
      </c>
      <c r="C956" s="148" t="s">
        <v>61</v>
      </c>
      <c r="D956" s="149" t="s">
        <v>252</v>
      </c>
      <c r="E956" s="149" t="s">
        <v>108</v>
      </c>
      <c r="F956" s="149" t="s">
        <v>81</v>
      </c>
      <c r="G956" s="150" t="str">
        <f>VLOOKUP(Repository_table[[#This Row],[Country of Destination]],$T$11:$U$45,2,)</f>
        <v>East Asia and Pacific</v>
      </c>
      <c r="H956" s="149" t="s">
        <v>281</v>
      </c>
      <c r="I956" s="149" t="s">
        <v>270</v>
      </c>
      <c r="J956" s="151">
        <v>3819429</v>
      </c>
      <c r="K956" s="39"/>
      <c r="L956" s="146"/>
      <c r="N956" s="119"/>
    </row>
    <row r="957" spans="1:14" s="17" customFormat="1" ht="25.5" x14ac:dyDescent="0.2">
      <c r="A957" s="145">
        <v>43715</v>
      </c>
      <c r="B957" s="148" t="s">
        <v>302</v>
      </c>
      <c r="C957" s="148" t="s">
        <v>303</v>
      </c>
      <c r="D957" s="149" t="s">
        <v>410</v>
      </c>
      <c r="E957" s="149" t="s">
        <v>108</v>
      </c>
      <c r="F957" s="149" t="s">
        <v>185</v>
      </c>
      <c r="G957" s="150" t="str">
        <f>VLOOKUP(Repository_table[[#This Row],[Country of Destination]],$T$11:$U$45,2,)</f>
        <v>Latin America and the Caribbean</v>
      </c>
      <c r="H957" s="149" t="s">
        <v>382</v>
      </c>
      <c r="I957" s="149" t="s">
        <v>306</v>
      </c>
      <c r="J957" s="151">
        <v>2856615</v>
      </c>
      <c r="K957" s="39"/>
      <c r="L957" s="146"/>
      <c r="N957" s="119"/>
    </row>
    <row r="958" spans="1:14" s="17" customFormat="1" x14ac:dyDescent="0.2">
      <c r="A958" s="145">
        <v>43715</v>
      </c>
      <c r="B958" s="148" t="s">
        <v>61</v>
      </c>
      <c r="C958" s="148" t="s">
        <v>61</v>
      </c>
      <c r="D958" s="149" t="s">
        <v>251</v>
      </c>
      <c r="E958" s="149" t="s">
        <v>108</v>
      </c>
      <c r="F958" s="149" t="s">
        <v>113</v>
      </c>
      <c r="G958" s="150" t="str">
        <f>VLOOKUP(Repository_table[[#This Row],[Country of Destination]],$T$11:$U$45,2,)</f>
        <v>East Asia and Pacific</v>
      </c>
      <c r="H958" s="149" t="s">
        <v>375</v>
      </c>
      <c r="I958" s="149" t="s">
        <v>270</v>
      </c>
      <c r="J958" s="151">
        <v>3692268</v>
      </c>
      <c r="K958" s="39"/>
      <c r="L958" s="146"/>
      <c r="N958" s="119"/>
    </row>
    <row r="959" spans="1:14" s="17" customFormat="1" x14ac:dyDescent="0.2">
      <c r="A959" s="145">
        <v>43717</v>
      </c>
      <c r="B959" s="148" t="s">
        <v>193</v>
      </c>
      <c r="C959" s="148" t="s">
        <v>211</v>
      </c>
      <c r="D959" s="149" t="s">
        <v>262</v>
      </c>
      <c r="E959" s="149" t="s">
        <v>108</v>
      </c>
      <c r="F959" s="149" t="s">
        <v>116</v>
      </c>
      <c r="G959" s="150" t="str">
        <f>VLOOKUP(Repository_table[[#This Row],[Country of Destination]],$T$11:$U$45,2,)</f>
        <v>South Asia</v>
      </c>
      <c r="H959" s="149" t="s">
        <v>142</v>
      </c>
      <c r="I959" s="149" t="s">
        <v>263</v>
      </c>
      <c r="J959" s="151">
        <v>3250556</v>
      </c>
      <c r="K959" s="39"/>
      <c r="L959" s="146"/>
      <c r="N959" s="119"/>
    </row>
    <row r="960" spans="1:14" s="17" customFormat="1" x14ac:dyDescent="0.2">
      <c r="A960" s="145">
        <v>43717</v>
      </c>
      <c r="B960" s="148" t="s">
        <v>61</v>
      </c>
      <c r="C960" s="148" t="s">
        <v>61</v>
      </c>
      <c r="D960" s="149" t="s">
        <v>252</v>
      </c>
      <c r="E960" s="149" t="s">
        <v>108</v>
      </c>
      <c r="F960" s="149" t="s">
        <v>116</v>
      </c>
      <c r="G960" s="150" t="str">
        <f>VLOOKUP(Repository_table[[#This Row],[Country of Destination]],$T$11:$U$45,2,)</f>
        <v>South Asia</v>
      </c>
      <c r="H960" s="149" t="s">
        <v>433</v>
      </c>
      <c r="I960" s="149" t="s">
        <v>270</v>
      </c>
      <c r="J960" s="151">
        <v>3261161</v>
      </c>
      <c r="K960" s="39"/>
      <c r="L960" s="146"/>
      <c r="N960" s="119"/>
    </row>
    <row r="961" spans="1:14" s="17" customFormat="1" ht="25.5" x14ac:dyDescent="0.2">
      <c r="A961" s="145">
        <v>43718</v>
      </c>
      <c r="B961" s="148" t="s">
        <v>302</v>
      </c>
      <c r="C961" s="148" t="s">
        <v>303</v>
      </c>
      <c r="D961" s="149" t="s">
        <v>409</v>
      </c>
      <c r="E961" s="149" t="s">
        <v>108</v>
      </c>
      <c r="F961" s="149" t="s">
        <v>241</v>
      </c>
      <c r="G961" s="150" t="str">
        <f>VLOOKUP(Repository_table[[#This Row],[Country of Destination]],$T$11:$U$45,2,)</f>
        <v>Europe and Central Asia</v>
      </c>
      <c r="H961" s="149" t="s">
        <v>434</v>
      </c>
      <c r="I961" s="149" t="s">
        <v>306</v>
      </c>
      <c r="J961" s="151">
        <v>3712066</v>
      </c>
      <c r="K961" s="39"/>
      <c r="L961" s="146"/>
      <c r="N961" s="119"/>
    </row>
    <row r="962" spans="1:14" s="17" customFormat="1" x14ac:dyDescent="0.2">
      <c r="A962" s="145">
        <v>43718</v>
      </c>
      <c r="B962" s="148" t="s">
        <v>61</v>
      </c>
      <c r="C962" s="148" t="s">
        <v>61</v>
      </c>
      <c r="D962" s="149" t="s">
        <v>251</v>
      </c>
      <c r="E962" s="149" t="s">
        <v>108</v>
      </c>
      <c r="F962" s="149" t="s">
        <v>112</v>
      </c>
      <c r="G962" s="150" t="str">
        <f>VLOOKUP(Repository_table[[#This Row],[Country of Destination]],$T$11:$U$45,2,)</f>
        <v>Latin America and the Caribbean</v>
      </c>
      <c r="H962" s="149" t="s">
        <v>429</v>
      </c>
      <c r="I962" s="149" t="s">
        <v>270</v>
      </c>
      <c r="J962" s="151">
        <v>3174669</v>
      </c>
      <c r="K962" s="39"/>
      <c r="L962" s="146"/>
      <c r="N962" s="119"/>
    </row>
    <row r="963" spans="1:14" s="17" customFormat="1" ht="25.5" x14ac:dyDescent="0.2">
      <c r="A963" s="145">
        <v>43719</v>
      </c>
      <c r="B963" s="148" t="s">
        <v>302</v>
      </c>
      <c r="C963" s="148" t="s">
        <v>303</v>
      </c>
      <c r="D963" s="149" t="s">
        <v>410</v>
      </c>
      <c r="E963" s="149" t="s">
        <v>108</v>
      </c>
      <c r="F963" s="149" t="s">
        <v>76</v>
      </c>
      <c r="G963" s="150" t="str">
        <f>VLOOKUP(Repository_table[[#This Row],[Country of Destination]],$T$11:$U$45,2,)</f>
        <v>Latin America and the Caribbean</v>
      </c>
      <c r="H963" s="149" t="s">
        <v>163</v>
      </c>
      <c r="I963" s="149" t="s">
        <v>306</v>
      </c>
      <c r="J963" s="151">
        <v>3362128</v>
      </c>
      <c r="K963" s="39"/>
      <c r="L963" s="146"/>
      <c r="N963" s="119"/>
    </row>
    <row r="964" spans="1:14" s="17" customFormat="1" x14ac:dyDescent="0.2">
      <c r="A964" s="145">
        <v>43720</v>
      </c>
      <c r="B964" s="148" t="s">
        <v>193</v>
      </c>
      <c r="C964" s="148" t="s">
        <v>212</v>
      </c>
      <c r="D964" s="149" t="s">
        <v>262</v>
      </c>
      <c r="E964" s="149" t="s">
        <v>108</v>
      </c>
      <c r="F964" s="149" t="s">
        <v>241</v>
      </c>
      <c r="G964" s="150" t="str">
        <f>VLOOKUP(Repository_table[[#This Row],[Country of Destination]],$T$11:$U$45,2,)</f>
        <v>Europe and Central Asia</v>
      </c>
      <c r="H964" s="149" t="s">
        <v>214</v>
      </c>
      <c r="I964" s="149" t="s">
        <v>263</v>
      </c>
      <c r="J964" s="151">
        <v>3714902</v>
      </c>
      <c r="K964" s="39"/>
      <c r="L964" s="146"/>
      <c r="N964" s="119"/>
    </row>
    <row r="965" spans="1:14" s="17" customFormat="1" x14ac:dyDescent="0.2">
      <c r="A965" s="145">
        <v>43720</v>
      </c>
      <c r="B965" s="148" t="s">
        <v>442</v>
      </c>
      <c r="C965" s="148" t="s">
        <v>443</v>
      </c>
      <c r="D965" s="149" t="s">
        <v>439</v>
      </c>
      <c r="E965" s="149" t="s">
        <v>194</v>
      </c>
      <c r="F965" s="149" t="s">
        <v>241</v>
      </c>
      <c r="G965" s="150" t="str">
        <f>VLOOKUP(Repository_table[[#This Row],[Country of Destination]],$T$11:$U$45,2,)</f>
        <v>Europe and Central Asia</v>
      </c>
      <c r="H965" s="149" t="s">
        <v>441</v>
      </c>
      <c r="I965" s="149" t="s">
        <v>440</v>
      </c>
      <c r="J965" s="151">
        <v>3130656</v>
      </c>
      <c r="K965" s="39"/>
      <c r="L965" s="146" t="s">
        <v>366</v>
      </c>
      <c r="N965" s="119"/>
    </row>
    <row r="966" spans="1:14" s="17" customFormat="1" x14ac:dyDescent="0.2">
      <c r="A966" s="145">
        <v>43720</v>
      </c>
      <c r="B966" s="148" t="s">
        <v>61</v>
      </c>
      <c r="C966" s="148" t="s">
        <v>61</v>
      </c>
      <c r="D966" s="149" t="s">
        <v>252</v>
      </c>
      <c r="E966" s="149" t="s">
        <v>108</v>
      </c>
      <c r="F966" s="149" t="s">
        <v>68</v>
      </c>
      <c r="G966" s="150" t="str">
        <f>VLOOKUP(Repository_table[[#This Row],[Country of Destination]],$T$11:$U$45,2,)</f>
        <v>South Asia</v>
      </c>
      <c r="H966" s="149" t="s">
        <v>431</v>
      </c>
      <c r="I966" s="149" t="s">
        <v>270</v>
      </c>
      <c r="J966" s="151">
        <v>3606921</v>
      </c>
      <c r="K966" s="39"/>
      <c r="L966" s="146"/>
      <c r="N966" s="119"/>
    </row>
    <row r="967" spans="1:14" s="17" customFormat="1" x14ac:dyDescent="0.2">
      <c r="A967" s="145">
        <v>43721</v>
      </c>
      <c r="B967" s="148" t="s">
        <v>61</v>
      </c>
      <c r="C967" s="148" t="s">
        <v>61</v>
      </c>
      <c r="D967" s="149" t="s">
        <v>252</v>
      </c>
      <c r="E967" s="149" t="s">
        <v>108</v>
      </c>
      <c r="F967" s="149" t="s">
        <v>69</v>
      </c>
      <c r="G967" s="150" t="str">
        <f>VLOOKUP(Repository_table[[#This Row],[Country of Destination]],$T$11:$U$45,2,)</f>
        <v>Europe and Central Asia</v>
      </c>
      <c r="H967" s="149" t="s">
        <v>127</v>
      </c>
      <c r="I967" s="149" t="s">
        <v>270</v>
      </c>
      <c r="J967" s="151">
        <v>2924447</v>
      </c>
      <c r="K967" s="39"/>
      <c r="L967" s="146"/>
      <c r="N967" s="119"/>
    </row>
    <row r="968" spans="1:14" s="17" customFormat="1" ht="25.5" x14ac:dyDescent="0.2">
      <c r="A968" s="145">
        <v>43722</v>
      </c>
      <c r="B968" s="148" t="s">
        <v>302</v>
      </c>
      <c r="C968" s="148" t="s">
        <v>303</v>
      </c>
      <c r="D968" s="149" t="s">
        <v>409</v>
      </c>
      <c r="E968" s="149" t="s">
        <v>108</v>
      </c>
      <c r="F968" s="149" t="s">
        <v>241</v>
      </c>
      <c r="G968" s="150" t="str">
        <f>VLOOKUP(Repository_table[[#This Row],[Country of Destination]],$T$11:$U$45,2,)</f>
        <v>Europe and Central Asia</v>
      </c>
      <c r="H968" s="149" t="s">
        <v>264</v>
      </c>
      <c r="I968" s="149" t="s">
        <v>306</v>
      </c>
      <c r="J968" s="151">
        <v>3296658</v>
      </c>
      <c r="K968" s="39"/>
      <c r="L968" s="146"/>
      <c r="N968" s="119"/>
    </row>
    <row r="969" spans="1:14" s="17" customFormat="1" x14ac:dyDescent="0.2">
      <c r="A969" s="145">
        <v>43722</v>
      </c>
      <c r="B969" s="148" t="s">
        <v>61</v>
      </c>
      <c r="C969" s="148" t="s">
        <v>61</v>
      </c>
      <c r="D969" s="149" t="s">
        <v>427</v>
      </c>
      <c r="E969" s="149" t="s">
        <v>108</v>
      </c>
      <c r="F969" s="149" t="s">
        <v>177</v>
      </c>
      <c r="G969" s="150" t="str">
        <f>VLOOKUP(Repository_table[[#This Row],[Country of Destination]],$T$11:$U$45,2,)</f>
        <v>Latin America and the Caribbean</v>
      </c>
      <c r="H969" s="149" t="s">
        <v>169</v>
      </c>
      <c r="I969" s="149" t="s">
        <v>270</v>
      </c>
      <c r="J969" s="151">
        <v>2867625</v>
      </c>
      <c r="K969" s="39"/>
      <c r="L969" s="146"/>
      <c r="N969" s="119"/>
    </row>
    <row r="970" spans="1:14" s="17" customFormat="1" x14ac:dyDescent="0.2">
      <c r="A970" s="145">
        <v>43723</v>
      </c>
      <c r="B970" s="148" t="s">
        <v>61</v>
      </c>
      <c r="C970" s="148" t="s">
        <v>61</v>
      </c>
      <c r="D970" s="149" t="s">
        <v>252</v>
      </c>
      <c r="E970" s="149" t="s">
        <v>108</v>
      </c>
      <c r="F970" s="149" t="s">
        <v>241</v>
      </c>
      <c r="G970" s="150" t="str">
        <f>VLOOKUP(Repository_table[[#This Row],[Country of Destination]],$T$11:$U$45,2,)</f>
        <v>Europe and Central Asia</v>
      </c>
      <c r="H970" s="149" t="s">
        <v>380</v>
      </c>
      <c r="I970" s="149" t="s">
        <v>270</v>
      </c>
      <c r="J970" s="151">
        <v>3490168</v>
      </c>
      <c r="K970" s="39"/>
      <c r="L970" s="146"/>
      <c r="N970" s="119"/>
    </row>
    <row r="971" spans="1:14" s="17" customFormat="1" ht="25.5" x14ac:dyDescent="0.2">
      <c r="A971" s="145">
        <v>43724</v>
      </c>
      <c r="B971" s="148" t="s">
        <v>302</v>
      </c>
      <c r="C971" s="148" t="s">
        <v>303</v>
      </c>
      <c r="D971" s="149" t="s">
        <v>410</v>
      </c>
      <c r="E971" s="149" t="s">
        <v>108</v>
      </c>
      <c r="F971" s="149" t="s">
        <v>113</v>
      </c>
      <c r="G971" s="150" t="str">
        <f>VLOOKUP(Repository_table[[#This Row],[Country of Destination]],$T$11:$U$45,2,)</f>
        <v>East Asia and Pacific</v>
      </c>
      <c r="H971" s="149" t="s">
        <v>118</v>
      </c>
      <c r="I971" s="149" t="s">
        <v>306</v>
      </c>
      <c r="J971" s="151">
        <v>3436781</v>
      </c>
      <c r="K971" s="39"/>
      <c r="L971" s="146"/>
      <c r="N971" s="119"/>
    </row>
    <row r="972" spans="1:14" s="17" customFormat="1" x14ac:dyDescent="0.2">
      <c r="A972" s="145">
        <v>43724</v>
      </c>
      <c r="B972" s="148" t="s">
        <v>193</v>
      </c>
      <c r="C972" s="148" t="s">
        <v>211</v>
      </c>
      <c r="D972" s="149" t="s">
        <v>262</v>
      </c>
      <c r="E972" s="149" t="s">
        <v>108</v>
      </c>
      <c r="F972" s="149" t="s">
        <v>373</v>
      </c>
      <c r="G972" s="150" t="str">
        <f>VLOOKUP(Repository_table[[#This Row],[Country of Destination]],$T$11:$U$45,2,)</f>
        <v>Europe and Central Asia</v>
      </c>
      <c r="H972" s="149" t="s">
        <v>279</v>
      </c>
      <c r="I972" s="149" t="s">
        <v>263</v>
      </c>
      <c r="J972" s="151">
        <v>3403626</v>
      </c>
      <c r="K972" s="39"/>
      <c r="L972" s="146"/>
      <c r="N972" s="119"/>
    </row>
    <row r="973" spans="1:14" s="17" customFormat="1" x14ac:dyDescent="0.2">
      <c r="A973" s="145">
        <v>43724</v>
      </c>
      <c r="B973" s="148" t="s">
        <v>61</v>
      </c>
      <c r="C973" s="148" t="s">
        <v>61</v>
      </c>
      <c r="D973" s="149" t="s">
        <v>252</v>
      </c>
      <c r="E973" s="149" t="s">
        <v>108</v>
      </c>
      <c r="F973" s="149" t="s">
        <v>241</v>
      </c>
      <c r="G973" s="150" t="str">
        <f>VLOOKUP(Repository_table[[#This Row],[Country of Destination]],$T$11:$U$45,2,)</f>
        <v>Europe and Central Asia</v>
      </c>
      <c r="H973" s="149" t="s">
        <v>188</v>
      </c>
      <c r="I973" s="149" t="s">
        <v>270</v>
      </c>
      <c r="J973" s="151">
        <v>3681851</v>
      </c>
      <c r="K973" s="39"/>
      <c r="L973" s="146"/>
      <c r="N973" s="119"/>
    </row>
    <row r="974" spans="1:14" s="17" customFormat="1" x14ac:dyDescent="0.2">
      <c r="A974" s="145">
        <v>43725</v>
      </c>
      <c r="B974" s="148" t="s">
        <v>61</v>
      </c>
      <c r="C974" s="148" t="s">
        <v>61</v>
      </c>
      <c r="D974" s="149" t="s">
        <v>252</v>
      </c>
      <c r="E974" s="149" t="s">
        <v>108</v>
      </c>
      <c r="F974" s="149" t="s">
        <v>241</v>
      </c>
      <c r="G974" s="150" t="str">
        <f>VLOOKUP(Repository_table[[#This Row],[Country of Destination]],$T$11:$U$45,2,)</f>
        <v>Europe and Central Asia</v>
      </c>
      <c r="H974" s="149" t="s">
        <v>176</v>
      </c>
      <c r="I974" s="149" t="s">
        <v>270</v>
      </c>
      <c r="J974" s="151">
        <v>2915317</v>
      </c>
      <c r="K974" s="39"/>
      <c r="L974" s="146"/>
      <c r="N974" s="119"/>
    </row>
    <row r="975" spans="1:14" s="17" customFormat="1" x14ac:dyDescent="0.2">
      <c r="A975" s="145">
        <v>43726</v>
      </c>
      <c r="B975" s="148" t="s">
        <v>61</v>
      </c>
      <c r="C975" s="148" t="s">
        <v>61</v>
      </c>
      <c r="D975" s="149" t="s">
        <v>252</v>
      </c>
      <c r="E975" s="149" t="s">
        <v>108</v>
      </c>
      <c r="F975" s="149" t="s">
        <v>241</v>
      </c>
      <c r="G975" s="150" t="str">
        <f>VLOOKUP(Repository_table[[#This Row],[Country of Destination]],$T$11:$U$45,2,)</f>
        <v>Europe and Central Asia</v>
      </c>
      <c r="H975" s="149" t="s">
        <v>164</v>
      </c>
      <c r="I975" s="149" t="s">
        <v>270</v>
      </c>
      <c r="J975" s="151">
        <v>3601563</v>
      </c>
      <c r="K975" s="39"/>
      <c r="L975" s="146"/>
      <c r="N975" s="119"/>
    </row>
    <row r="976" spans="1:14" s="17" customFormat="1" ht="25.5" x14ac:dyDescent="0.2">
      <c r="A976" s="145">
        <v>43727</v>
      </c>
      <c r="B976" s="148" t="s">
        <v>302</v>
      </c>
      <c r="C976" s="148" t="s">
        <v>303</v>
      </c>
      <c r="D976" s="149" t="s">
        <v>409</v>
      </c>
      <c r="E976" s="149" t="s">
        <v>108</v>
      </c>
      <c r="F976" s="149" t="s">
        <v>241</v>
      </c>
      <c r="G976" s="150" t="str">
        <f>VLOOKUP(Repository_table[[#This Row],[Country of Destination]],$T$11:$U$45,2,)</f>
        <v>Europe and Central Asia</v>
      </c>
      <c r="H976" s="149" t="s">
        <v>282</v>
      </c>
      <c r="I976" s="149" t="s">
        <v>306</v>
      </c>
      <c r="J976" s="151">
        <v>3688767</v>
      </c>
      <c r="K976" s="39"/>
      <c r="L976" s="146"/>
      <c r="N976" s="119"/>
    </row>
    <row r="977" spans="1:14" s="17" customFormat="1" x14ac:dyDescent="0.2">
      <c r="A977" s="145">
        <v>43727</v>
      </c>
      <c r="B977" s="148" t="s">
        <v>193</v>
      </c>
      <c r="C977" s="148" t="s">
        <v>212</v>
      </c>
      <c r="D977" s="149" t="s">
        <v>262</v>
      </c>
      <c r="E977" s="149" t="s">
        <v>108</v>
      </c>
      <c r="F977" s="149" t="s">
        <v>68</v>
      </c>
      <c r="G977" s="150" t="str">
        <f>VLOOKUP(Repository_table[[#This Row],[Country of Destination]],$T$11:$U$45,2,)</f>
        <v>South Asia</v>
      </c>
      <c r="H977" s="149" t="s">
        <v>123</v>
      </c>
      <c r="I977" s="149" t="s">
        <v>263</v>
      </c>
      <c r="J977" s="151">
        <v>3387327</v>
      </c>
      <c r="K977" s="39"/>
      <c r="L977" s="146"/>
      <c r="N977" s="119"/>
    </row>
    <row r="978" spans="1:14" s="17" customFormat="1" x14ac:dyDescent="0.2">
      <c r="A978" s="145">
        <v>43727</v>
      </c>
      <c r="B978" s="148" t="s">
        <v>61</v>
      </c>
      <c r="C978" s="148" t="s">
        <v>61</v>
      </c>
      <c r="D978" s="149" t="s">
        <v>427</v>
      </c>
      <c r="E978" s="149" t="s">
        <v>108</v>
      </c>
      <c r="F978" s="149" t="s">
        <v>177</v>
      </c>
      <c r="G978" s="150" t="str">
        <f>VLOOKUP(Repository_table[[#This Row],[Country of Destination]],$T$11:$U$45,2,)</f>
        <v>Latin America and the Caribbean</v>
      </c>
      <c r="H978" s="149" t="s">
        <v>238</v>
      </c>
      <c r="I978" s="149" t="s">
        <v>270</v>
      </c>
      <c r="J978" s="151">
        <v>3249658</v>
      </c>
      <c r="K978" s="39"/>
      <c r="L978" s="146"/>
      <c r="N978" s="119"/>
    </row>
    <row r="979" spans="1:14" s="17" customFormat="1" ht="25.5" x14ac:dyDescent="0.2">
      <c r="A979" s="145">
        <v>43728</v>
      </c>
      <c r="B979" s="148" t="s">
        <v>302</v>
      </c>
      <c r="C979" s="148" t="s">
        <v>303</v>
      </c>
      <c r="D979" s="149" t="s">
        <v>409</v>
      </c>
      <c r="E979" s="149" t="s">
        <v>108</v>
      </c>
      <c r="F979" s="149" t="s">
        <v>204</v>
      </c>
      <c r="G979" s="150" t="str">
        <f>VLOOKUP(Repository_table[[#This Row],[Country of Destination]],$T$11:$U$45,2,)</f>
        <v>Europe and Central Asia</v>
      </c>
      <c r="H979" s="149" t="s">
        <v>203</v>
      </c>
      <c r="I979" s="149" t="s">
        <v>306</v>
      </c>
      <c r="J979" s="151">
        <v>3431133</v>
      </c>
      <c r="K979" s="39"/>
      <c r="L979" s="146"/>
      <c r="N979" s="119"/>
    </row>
    <row r="980" spans="1:14" s="17" customFormat="1" x14ac:dyDescent="0.2">
      <c r="A980" s="145">
        <v>43728</v>
      </c>
      <c r="B980" s="148" t="s">
        <v>61</v>
      </c>
      <c r="C980" s="148" t="s">
        <v>61</v>
      </c>
      <c r="D980" s="149" t="s">
        <v>252</v>
      </c>
      <c r="E980" s="149" t="s">
        <v>108</v>
      </c>
      <c r="F980" s="149" t="s">
        <v>253</v>
      </c>
      <c r="G980" s="150" t="str">
        <f>VLOOKUP(Repository_table[[#This Row],[Country of Destination]],$T$11:$U$45,2,)</f>
        <v>Europe and Central Asia</v>
      </c>
      <c r="H980" s="149" t="s">
        <v>411</v>
      </c>
      <c r="I980" s="149" t="s">
        <v>270</v>
      </c>
      <c r="J980" s="151">
        <v>3229821</v>
      </c>
      <c r="K980" s="39"/>
      <c r="L980" s="146"/>
      <c r="N980" s="119"/>
    </row>
    <row r="981" spans="1:14" s="17" customFormat="1" x14ac:dyDescent="0.2">
      <c r="A981" s="145">
        <v>43729</v>
      </c>
      <c r="B981" s="148" t="s">
        <v>61</v>
      </c>
      <c r="C981" s="148" t="s">
        <v>61</v>
      </c>
      <c r="D981" s="149" t="s">
        <v>252</v>
      </c>
      <c r="E981" s="149" t="s">
        <v>108</v>
      </c>
      <c r="F981" s="149" t="s">
        <v>68</v>
      </c>
      <c r="G981" s="150" t="str">
        <f>VLOOKUP(Repository_table[[#This Row],[Country of Destination]],$T$11:$U$45,2,)</f>
        <v>South Asia</v>
      </c>
      <c r="H981" s="149" t="s">
        <v>430</v>
      </c>
      <c r="I981" s="149" t="s">
        <v>270</v>
      </c>
      <c r="J981" s="151">
        <v>3666219</v>
      </c>
      <c r="K981" s="39"/>
      <c r="L981" s="146"/>
      <c r="N981" s="119"/>
    </row>
    <row r="982" spans="1:14" s="17" customFormat="1" x14ac:dyDescent="0.2">
      <c r="A982" s="145">
        <v>43730</v>
      </c>
      <c r="B982" s="148" t="s">
        <v>61</v>
      </c>
      <c r="C982" s="148" t="s">
        <v>61</v>
      </c>
      <c r="D982" s="149" t="s">
        <v>426</v>
      </c>
      <c r="E982" s="149" t="s">
        <v>108</v>
      </c>
      <c r="F982" s="149" t="s">
        <v>197</v>
      </c>
      <c r="G982" s="150" t="str">
        <f>VLOOKUP(Repository_table[[#This Row],[Country of Destination]],$T$11:$U$45,2,)</f>
        <v>Europe and Central Asia</v>
      </c>
      <c r="H982" s="149" t="s">
        <v>352</v>
      </c>
      <c r="I982" s="149" t="s">
        <v>270</v>
      </c>
      <c r="J982" s="151">
        <v>3490441</v>
      </c>
      <c r="K982" s="39"/>
      <c r="L982" s="146"/>
      <c r="N982" s="119"/>
    </row>
    <row r="983" spans="1:14" s="17" customFormat="1" ht="25.5" x14ac:dyDescent="0.2">
      <c r="A983" s="145">
        <v>43731</v>
      </c>
      <c r="B983" s="148" t="s">
        <v>393</v>
      </c>
      <c r="C983" s="148" t="s">
        <v>453</v>
      </c>
      <c r="D983" s="149" t="s">
        <v>421</v>
      </c>
      <c r="E983" s="149" t="s">
        <v>108</v>
      </c>
      <c r="F983" s="149" t="s">
        <v>81</v>
      </c>
      <c r="G983" s="150" t="str">
        <f>VLOOKUP(Repository_table[[#This Row],[Country of Destination]],$T$11:$U$45,2,)</f>
        <v>East Asia and Pacific</v>
      </c>
      <c r="H983" s="149" t="s">
        <v>437</v>
      </c>
      <c r="I983" s="149" t="s">
        <v>394</v>
      </c>
      <c r="J983" s="151">
        <v>3281287</v>
      </c>
      <c r="K983" s="39"/>
      <c r="L983" s="146"/>
      <c r="N983" s="119"/>
    </row>
    <row r="984" spans="1:14" s="17" customFormat="1" x14ac:dyDescent="0.2">
      <c r="A984" s="145">
        <v>43731</v>
      </c>
      <c r="B984" s="148" t="s">
        <v>61</v>
      </c>
      <c r="C984" s="148" t="s">
        <v>61</v>
      </c>
      <c r="D984" s="149" t="s">
        <v>251</v>
      </c>
      <c r="E984" s="149" t="s">
        <v>108</v>
      </c>
      <c r="F984" s="149" t="s">
        <v>76</v>
      </c>
      <c r="G984" s="150" t="str">
        <f>VLOOKUP(Repository_table[[#This Row],[Country of Destination]],$T$11:$U$45,2,)</f>
        <v>Latin America and the Caribbean</v>
      </c>
      <c r="H984" s="149" t="s">
        <v>163</v>
      </c>
      <c r="I984" s="149" t="s">
        <v>270</v>
      </c>
      <c r="J984" s="151">
        <v>3250235</v>
      </c>
      <c r="K984" s="39"/>
      <c r="L984" s="146"/>
      <c r="N984" s="119"/>
    </row>
    <row r="985" spans="1:14" s="17" customFormat="1" ht="25.5" x14ac:dyDescent="0.2">
      <c r="A985" s="145">
        <v>43732</v>
      </c>
      <c r="B985" s="148" t="s">
        <v>302</v>
      </c>
      <c r="C985" s="148" t="s">
        <v>303</v>
      </c>
      <c r="D985" s="149" t="s">
        <v>409</v>
      </c>
      <c r="E985" s="149" t="s">
        <v>108</v>
      </c>
      <c r="F985" s="149" t="s">
        <v>81</v>
      </c>
      <c r="G985" s="150" t="str">
        <f>VLOOKUP(Repository_table[[#This Row],[Country of Destination]],$T$11:$U$45,2,)</f>
        <v>East Asia and Pacific</v>
      </c>
      <c r="H985" s="149" t="s">
        <v>110</v>
      </c>
      <c r="I985" s="149" t="s">
        <v>306</v>
      </c>
      <c r="J985" s="151">
        <v>3663462</v>
      </c>
      <c r="K985" s="39"/>
      <c r="L985" s="146"/>
      <c r="N985" s="119"/>
    </row>
    <row r="986" spans="1:14" s="17" customFormat="1" x14ac:dyDescent="0.2">
      <c r="A986" s="145">
        <v>43732</v>
      </c>
      <c r="B986" s="148" t="s">
        <v>61</v>
      </c>
      <c r="C986" s="148" t="s">
        <v>61</v>
      </c>
      <c r="D986" s="149" t="s">
        <v>252</v>
      </c>
      <c r="E986" s="149" t="s">
        <v>108</v>
      </c>
      <c r="F986" s="149" t="s">
        <v>81</v>
      </c>
      <c r="G986" s="150" t="str">
        <f>VLOOKUP(Repository_table[[#This Row],[Country of Destination]],$T$11:$U$45,2,)</f>
        <v>East Asia and Pacific</v>
      </c>
      <c r="H986" s="149" t="s">
        <v>207</v>
      </c>
      <c r="I986" s="149" t="s">
        <v>270</v>
      </c>
      <c r="J986" s="151">
        <v>3495788</v>
      </c>
      <c r="K986" s="39"/>
      <c r="L986" s="146"/>
      <c r="N986" s="119"/>
    </row>
    <row r="987" spans="1:14" s="17" customFormat="1" x14ac:dyDescent="0.2">
      <c r="A987" s="145">
        <v>43733</v>
      </c>
      <c r="B987" s="148" t="s">
        <v>61</v>
      </c>
      <c r="C987" s="148" t="s">
        <v>61</v>
      </c>
      <c r="D987" s="149" t="s">
        <v>252</v>
      </c>
      <c r="E987" s="149" t="s">
        <v>108</v>
      </c>
      <c r="F987" s="149" t="s">
        <v>332</v>
      </c>
      <c r="G987" s="150" t="str">
        <f>VLOOKUP(Repository_table[[#This Row],[Country of Destination]],$T$11:$U$45,2,)</f>
        <v>East Asia and Pacific</v>
      </c>
      <c r="H987" s="149" t="s">
        <v>189</v>
      </c>
      <c r="I987" s="149" t="s">
        <v>270</v>
      </c>
      <c r="J987" s="151">
        <v>3233725</v>
      </c>
      <c r="K987" s="39"/>
      <c r="L987" s="146"/>
      <c r="N987" s="119"/>
    </row>
    <row r="988" spans="1:14" s="17" customFormat="1" x14ac:dyDescent="0.2">
      <c r="A988" s="145">
        <v>43734</v>
      </c>
      <c r="B988" s="148" t="s">
        <v>393</v>
      </c>
      <c r="C988" s="148" t="s">
        <v>454</v>
      </c>
      <c r="D988" s="149" t="s">
        <v>421</v>
      </c>
      <c r="E988" s="149" t="s">
        <v>108</v>
      </c>
      <c r="F988" s="149" t="s">
        <v>81</v>
      </c>
      <c r="G988" s="150" t="str">
        <f>VLOOKUP(Repository_table[[#This Row],[Country of Destination]],$T$11:$U$45,2,)</f>
        <v>East Asia and Pacific</v>
      </c>
      <c r="H988" s="149" t="s">
        <v>438</v>
      </c>
      <c r="I988" s="149" t="s">
        <v>394</v>
      </c>
      <c r="J988" s="151">
        <v>3206610</v>
      </c>
      <c r="K988" s="39"/>
      <c r="L988" s="146" t="s">
        <v>58</v>
      </c>
      <c r="N988" s="119"/>
    </row>
    <row r="989" spans="1:14" s="17" customFormat="1" x14ac:dyDescent="0.2">
      <c r="A989" s="145">
        <v>43734</v>
      </c>
      <c r="B989" s="148" t="s">
        <v>393</v>
      </c>
      <c r="C989" s="148" t="s">
        <v>393</v>
      </c>
      <c r="D989" s="149" t="s">
        <v>392</v>
      </c>
      <c r="E989" s="149" t="s">
        <v>194</v>
      </c>
      <c r="F989" s="149" t="s">
        <v>81</v>
      </c>
      <c r="G989" s="150" t="str">
        <f>VLOOKUP(Repository_table[[#This Row],[Country of Destination]],$T$11:$U$45,2,)</f>
        <v>East Asia and Pacific</v>
      </c>
      <c r="H989" s="149" t="s">
        <v>438</v>
      </c>
      <c r="I989" s="149" t="s">
        <v>394</v>
      </c>
      <c r="J989" s="151">
        <v>271999</v>
      </c>
      <c r="K989" s="39"/>
      <c r="L989" s="146" t="s">
        <v>423</v>
      </c>
      <c r="N989" s="119"/>
    </row>
    <row r="990" spans="1:14" s="17" customFormat="1" x14ac:dyDescent="0.2">
      <c r="A990" s="145">
        <v>43734</v>
      </c>
      <c r="B990" s="148" t="s">
        <v>61</v>
      </c>
      <c r="C990" s="148" t="s">
        <v>61</v>
      </c>
      <c r="D990" s="149" t="s">
        <v>252</v>
      </c>
      <c r="E990" s="149" t="s">
        <v>108</v>
      </c>
      <c r="F990" s="149" t="s">
        <v>68</v>
      </c>
      <c r="G990" s="150" t="str">
        <f>VLOOKUP(Repository_table[[#This Row],[Country of Destination]],$T$11:$U$45,2,)</f>
        <v>South Asia</v>
      </c>
      <c r="H990" s="149" t="s">
        <v>187</v>
      </c>
      <c r="I990" s="149" t="s">
        <v>270</v>
      </c>
      <c r="J990" s="151">
        <v>3694711</v>
      </c>
      <c r="K990" s="39"/>
      <c r="L990" s="146"/>
      <c r="N990" s="119"/>
    </row>
    <row r="991" spans="1:14" s="17" customFormat="1" ht="25.5" x14ac:dyDescent="0.2">
      <c r="A991" s="145">
        <v>43735</v>
      </c>
      <c r="B991" s="148" t="s">
        <v>302</v>
      </c>
      <c r="C991" s="148" t="s">
        <v>303</v>
      </c>
      <c r="D991" s="149" t="s">
        <v>410</v>
      </c>
      <c r="E991" s="149" t="s">
        <v>108</v>
      </c>
      <c r="F991" s="149" t="s">
        <v>76</v>
      </c>
      <c r="G991" s="150" t="str">
        <f>VLOOKUP(Repository_table[[#This Row],[Country of Destination]],$T$11:$U$45,2,)</f>
        <v>Latin America and the Caribbean</v>
      </c>
      <c r="H991" s="149" t="s">
        <v>435</v>
      </c>
      <c r="I991" s="149" t="s">
        <v>306</v>
      </c>
      <c r="J991" s="151">
        <v>3829812</v>
      </c>
      <c r="K991" s="39"/>
      <c r="L991" s="146"/>
      <c r="N991" s="119"/>
    </row>
    <row r="992" spans="1:14" s="17" customFormat="1" x14ac:dyDescent="0.2">
      <c r="A992" s="145">
        <v>43735</v>
      </c>
      <c r="B992" s="148" t="s">
        <v>61</v>
      </c>
      <c r="C992" s="148" t="s">
        <v>61</v>
      </c>
      <c r="D992" s="149" t="s">
        <v>252</v>
      </c>
      <c r="E992" s="149" t="s">
        <v>108</v>
      </c>
      <c r="F992" s="149" t="s">
        <v>241</v>
      </c>
      <c r="G992" s="150" t="str">
        <f>VLOOKUP(Repository_table[[#This Row],[Country of Destination]],$T$11:$U$45,2,)</f>
        <v>Europe and Central Asia</v>
      </c>
      <c r="H992" s="149" t="s">
        <v>395</v>
      </c>
      <c r="I992" s="149" t="s">
        <v>270</v>
      </c>
      <c r="J992" s="151">
        <v>3440749</v>
      </c>
      <c r="K992" s="39"/>
      <c r="L992" s="146"/>
      <c r="N992" s="119"/>
    </row>
    <row r="993" spans="1:14" s="17" customFormat="1" x14ac:dyDescent="0.2">
      <c r="A993" s="145">
        <v>43736</v>
      </c>
      <c r="B993" s="148" t="s">
        <v>61</v>
      </c>
      <c r="C993" s="148" t="s">
        <v>61</v>
      </c>
      <c r="D993" s="149" t="s">
        <v>251</v>
      </c>
      <c r="E993" s="149" t="s">
        <v>108</v>
      </c>
      <c r="F993" s="149" t="s">
        <v>112</v>
      </c>
      <c r="G993" s="150" t="str">
        <f>VLOOKUP(Repository_table[[#This Row],[Country of Destination]],$T$11:$U$45,2,)</f>
        <v>Latin America and the Caribbean</v>
      </c>
      <c r="H993" s="149" t="s">
        <v>232</v>
      </c>
      <c r="I993" s="149" t="s">
        <v>270</v>
      </c>
      <c r="J993" s="151">
        <v>3241781</v>
      </c>
      <c r="K993" s="39"/>
      <c r="L993" s="146"/>
      <c r="N993" s="119"/>
    </row>
    <row r="994" spans="1:14" s="17" customFormat="1" x14ac:dyDescent="0.2">
      <c r="A994" s="145">
        <v>43737</v>
      </c>
      <c r="B994" s="148" t="s">
        <v>61</v>
      </c>
      <c r="C994" s="148" t="s">
        <v>61</v>
      </c>
      <c r="D994" s="149" t="s">
        <v>427</v>
      </c>
      <c r="E994" s="149" t="s">
        <v>108</v>
      </c>
      <c r="F994" s="149" t="s">
        <v>197</v>
      </c>
      <c r="G994" s="150" t="str">
        <f>VLOOKUP(Repository_table[[#This Row],[Country of Destination]],$T$11:$U$45,2,)</f>
        <v>Europe and Central Asia</v>
      </c>
      <c r="H994" s="149" t="s">
        <v>223</v>
      </c>
      <c r="I994" s="149" t="s">
        <v>270</v>
      </c>
      <c r="J994" s="151">
        <v>3249660</v>
      </c>
      <c r="K994" s="39"/>
      <c r="L994" s="146"/>
      <c r="N994" s="119"/>
    </row>
    <row r="995" spans="1:14" s="17" customFormat="1" x14ac:dyDescent="0.2">
      <c r="A995" s="145">
        <v>43738</v>
      </c>
      <c r="B995" s="148" t="s">
        <v>61</v>
      </c>
      <c r="C995" s="148" t="s">
        <v>61</v>
      </c>
      <c r="D995" s="149" t="s">
        <v>251</v>
      </c>
      <c r="E995" s="149" t="s">
        <v>108</v>
      </c>
      <c r="F995" s="149" t="s">
        <v>113</v>
      </c>
      <c r="G995" s="150" t="str">
        <f>VLOOKUP(Repository_table[[#This Row],[Country of Destination]],$T$11:$U$45,2,)</f>
        <v>East Asia and Pacific</v>
      </c>
      <c r="H995" s="149" t="s">
        <v>255</v>
      </c>
      <c r="I995" s="149" t="s">
        <v>270</v>
      </c>
      <c r="J995" s="151">
        <v>3688614</v>
      </c>
      <c r="K995" s="39"/>
      <c r="L995" s="146"/>
      <c r="N995" s="119"/>
    </row>
    <row r="996" spans="1:14" s="17" customFormat="1" ht="25.5" x14ac:dyDescent="0.2">
      <c r="A996" s="154">
        <v>43739</v>
      </c>
      <c r="B996" s="155" t="s">
        <v>302</v>
      </c>
      <c r="C996" s="155" t="s">
        <v>303</v>
      </c>
      <c r="D996" s="156" t="s">
        <v>409</v>
      </c>
      <c r="E996" s="156" t="s">
        <v>108</v>
      </c>
      <c r="F996" s="156" t="s">
        <v>81</v>
      </c>
      <c r="G996" s="157" t="str">
        <f>VLOOKUP(Repository_table[[#This Row],[Country of Destination]],$T$11:$U$45,2,)</f>
        <v>East Asia and Pacific</v>
      </c>
      <c r="H996" s="156" t="s">
        <v>284</v>
      </c>
      <c r="I996" s="156" t="s">
        <v>306</v>
      </c>
      <c r="J996" s="158">
        <v>3398863</v>
      </c>
      <c r="K996" s="159"/>
      <c r="L996" s="160"/>
      <c r="N996" s="119"/>
    </row>
    <row r="997" spans="1:14" s="17" customFormat="1" x14ac:dyDescent="0.2">
      <c r="A997" s="154">
        <v>43739</v>
      </c>
      <c r="B997" s="155" t="s">
        <v>61</v>
      </c>
      <c r="C997" s="155" t="s">
        <v>61</v>
      </c>
      <c r="D997" s="156" t="s">
        <v>251</v>
      </c>
      <c r="E997" s="156" t="s">
        <v>108</v>
      </c>
      <c r="F997" s="156" t="s">
        <v>113</v>
      </c>
      <c r="G997" s="157" t="str">
        <f>VLOOKUP(Repository_table[[#This Row],[Country of Destination]],$T$11:$U$45,2,)</f>
        <v>East Asia and Pacific</v>
      </c>
      <c r="H997" s="156" t="s">
        <v>271</v>
      </c>
      <c r="I997" s="156" t="s">
        <v>270</v>
      </c>
      <c r="J997" s="158">
        <v>3628498</v>
      </c>
      <c r="K997" s="159"/>
      <c r="L997" s="160"/>
      <c r="N997" s="119"/>
    </row>
    <row r="998" spans="1:14" s="17" customFormat="1" ht="25.5" x14ac:dyDescent="0.2">
      <c r="A998" s="154">
        <v>43740</v>
      </c>
      <c r="B998" s="155" t="s">
        <v>302</v>
      </c>
      <c r="C998" s="155" t="s">
        <v>303</v>
      </c>
      <c r="D998" s="156" t="s">
        <v>410</v>
      </c>
      <c r="E998" s="156" t="s">
        <v>108</v>
      </c>
      <c r="F998" s="156" t="s">
        <v>76</v>
      </c>
      <c r="G998" s="157" t="str">
        <f>VLOOKUP(Repository_table[[#This Row],[Country of Destination]],$T$11:$U$45,2,)</f>
        <v>Latin America and the Caribbean</v>
      </c>
      <c r="H998" s="156" t="s">
        <v>432</v>
      </c>
      <c r="I998" s="156" t="s">
        <v>306</v>
      </c>
      <c r="J998" s="158">
        <v>3266223</v>
      </c>
      <c r="K998" s="159"/>
      <c r="L998" s="160"/>
      <c r="N998" s="119"/>
    </row>
    <row r="999" spans="1:14" s="17" customFormat="1" x14ac:dyDescent="0.2">
      <c r="A999" s="154">
        <v>43740</v>
      </c>
      <c r="B999" s="155" t="s">
        <v>61</v>
      </c>
      <c r="C999" s="155" t="s">
        <v>61</v>
      </c>
      <c r="D999" s="156" t="s">
        <v>252</v>
      </c>
      <c r="E999" s="156" t="s">
        <v>108</v>
      </c>
      <c r="F999" s="156" t="s">
        <v>368</v>
      </c>
      <c r="G999" s="157" t="str">
        <f>VLOOKUP(Repository_table[[#This Row],[Country of Destination]],$T$11:$U$45,2,)</f>
        <v>East Asia and Pacific</v>
      </c>
      <c r="H999" s="156" t="s">
        <v>383</v>
      </c>
      <c r="I999" s="156" t="s">
        <v>270</v>
      </c>
      <c r="J999" s="158">
        <v>3137635</v>
      </c>
      <c r="K999" s="159"/>
      <c r="L999" s="160"/>
      <c r="N999" s="119"/>
    </row>
    <row r="1000" spans="1:14" s="17" customFormat="1" x14ac:dyDescent="0.2">
      <c r="A1000" s="154">
        <v>43741</v>
      </c>
      <c r="B1000" s="155" t="s">
        <v>61</v>
      </c>
      <c r="C1000" s="155" t="s">
        <v>61</v>
      </c>
      <c r="D1000" s="156" t="s">
        <v>251</v>
      </c>
      <c r="E1000" s="156" t="s">
        <v>108</v>
      </c>
      <c r="F1000" s="156" t="s">
        <v>293</v>
      </c>
      <c r="G1000" s="157" t="str">
        <f>VLOOKUP(Repository_table[[#This Row],[Country of Destination]],$T$11:$U$45,2,)</f>
        <v>East Asia and Pacific</v>
      </c>
      <c r="H1000" s="156" t="s">
        <v>217</v>
      </c>
      <c r="I1000" s="156" t="s">
        <v>270</v>
      </c>
      <c r="J1000" s="158">
        <v>3462823</v>
      </c>
      <c r="K1000" s="159"/>
      <c r="L1000" s="160"/>
      <c r="N1000" s="119"/>
    </row>
    <row r="1001" spans="1:14" s="17" customFormat="1" ht="25.5" x14ac:dyDescent="0.2">
      <c r="A1001" s="154">
        <v>43742</v>
      </c>
      <c r="B1001" s="155" t="s">
        <v>302</v>
      </c>
      <c r="C1001" s="155" t="s">
        <v>303</v>
      </c>
      <c r="D1001" s="156" t="s">
        <v>410</v>
      </c>
      <c r="E1001" s="156" t="s">
        <v>108</v>
      </c>
      <c r="F1001" s="156" t="s">
        <v>113</v>
      </c>
      <c r="G1001" s="157" t="str">
        <f>VLOOKUP(Repository_table[[#This Row],[Country of Destination]],$T$11:$U$45,2,)</f>
        <v>East Asia and Pacific</v>
      </c>
      <c r="H1001" s="156" t="s">
        <v>173</v>
      </c>
      <c r="I1001" s="156" t="s">
        <v>306</v>
      </c>
      <c r="J1001" s="158">
        <v>3619992</v>
      </c>
      <c r="K1001" s="159"/>
      <c r="L1001" s="160"/>
      <c r="N1001" s="119"/>
    </row>
    <row r="1002" spans="1:14" s="17" customFormat="1" x14ac:dyDescent="0.2">
      <c r="A1002" s="154">
        <v>43742</v>
      </c>
      <c r="B1002" s="155" t="s">
        <v>61</v>
      </c>
      <c r="C1002" s="155" t="s">
        <v>61</v>
      </c>
      <c r="D1002" s="156" t="s">
        <v>252</v>
      </c>
      <c r="E1002" s="156" t="s">
        <v>108</v>
      </c>
      <c r="F1002" s="156" t="s">
        <v>69</v>
      </c>
      <c r="G1002" s="157" t="str">
        <f>VLOOKUP(Repository_table[[#This Row],[Country of Destination]],$T$11:$U$45,2,)</f>
        <v>Europe and Central Asia</v>
      </c>
      <c r="H1002" s="156" t="s">
        <v>206</v>
      </c>
      <c r="I1002" s="156" t="s">
        <v>270</v>
      </c>
      <c r="J1002" s="158">
        <v>3181132</v>
      </c>
      <c r="K1002" s="159"/>
      <c r="L1002" s="160"/>
      <c r="N1002" s="119"/>
    </row>
    <row r="1003" spans="1:14" s="17" customFormat="1" x14ac:dyDescent="0.2">
      <c r="A1003" s="154">
        <v>43743</v>
      </c>
      <c r="B1003" s="155" t="s">
        <v>61</v>
      </c>
      <c r="C1003" s="155" t="s">
        <v>61</v>
      </c>
      <c r="D1003" s="156" t="s">
        <v>251</v>
      </c>
      <c r="E1003" s="156" t="s">
        <v>108</v>
      </c>
      <c r="F1003" s="156" t="s">
        <v>113</v>
      </c>
      <c r="G1003" s="157" t="str">
        <f>VLOOKUP(Repository_table[[#This Row],[Country of Destination]],$T$11:$U$45,2,)</f>
        <v>East Asia and Pacific</v>
      </c>
      <c r="H1003" s="156" t="s">
        <v>305</v>
      </c>
      <c r="I1003" s="156" t="s">
        <v>270</v>
      </c>
      <c r="J1003" s="158">
        <v>3529723</v>
      </c>
      <c r="K1003" s="159"/>
      <c r="L1003" s="160"/>
      <c r="N1003" s="119"/>
    </row>
    <row r="1004" spans="1:14" s="17" customFormat="1" x14ac:dyDescent="0.2">
      <c r="A1004" s="154">
        <v>43743</v>
      </c>
      <c r="B1004" s="155" t="s">
        <v>61</v>
      </c>
      <c r="C1004" s="155" t="s">
        <v>61</v>
      </c>
      <c r="D1004" s="156" t="s">
        <v>406</v>
      </c>
      <c r="E1004" s="156" t="s">
        <v>108</v>
      </c>
      <c r="F1004" s="156" t="s">
        <v>113</v>
      </c>
      <c r="G1004" s="157" t="str">
        <f>VLOOKUP(Repository_table[[#This Row],[Country of Destination]],$T$11:$U$45,2,)</f>
        <v>East Asia and Pacific</v>
      </c>
      <c r="H1004" s="156" t="s">
        <v>243</v>
      </c>
      <c r="I1004" s="156" t="s">
        <v>270</v>
      </c>
      <c r="J1004" s="158">
        <v>3292038</v>
      </c>
      <c r="K1004" s="159"/>
      <c r="L1004" s="160"/>
      <c r="N1004" s="119"/>
    </row>
    <row r="1005" spans="1:14" s="17" customFormat="1" x14ac:dyDescent="0.2">
      <c r="A1005" s="154">
        <v>43744</v>
      </c>
      <c r="B1005" s="155" t="s">
        <v>61</v>
      </c>
      <c r="C1005" s="155" t="s">
        <v>61</v>
      </c>
      <c r="D1005" s="156" t="s">
        <v>426</v>
      </c>
      <c r="E1005" s="156" t="s">
        <v>108</v>
      </c>
      <c r="F1005" s="156" t="s">
        <v>112</v>
      </c>
      <c r="G1005" s="157" t="str">
        <f>VLOOKUP(Repository_table[[#This Row],[Country of Destination]],$T$11:$U$45,2,)</f>
        <v>Latin America and the Caribbean</v>
      </c>
      <c r="H1005" s="156" t="s">
        <v>294</v>
      </c>
      <c r="I1005" s="156" t="s">
        <v>270</v>
      </c>
      <c r="J1005" s="158">
        <v>3388658</v>
      </c>
      <c r="K1005" s="159"/>
      <c r="L1005" s="160"/>
      <c r="N1005" s="119"/>
    </row>
    <row r="1006" spans="1:14" s="17" customFormat="1" ht="25.5" x14ac:dyDescent="0.2">
      <c r="A1006" s="154">
        <v>43745</v>
      </c>
      <c r="B1006" s="155" t="s">
        <v>302</v>
      </c>
      <c r="C1006" s="155" t="s">
        <v>303</v>
      </c>
      <c r="D1006" s="156" t="s">
        <v>409</v>
      </c>
      <c r="E1006" s="156" t="s">
        <v>108</v>
      </c>
      <c r="F1006" s="156" t="s">
        <v>124</v>
      </c>
      <c r="G1006" s="157" t="str">
        <f>VLOOKUP(Repository_table[[#This Row],[Country of Destination]],$T$11:$U$45,2,)</f>
        <v>Europe and Central Asia</v>
      </c>
      <c r="H1006" s="156" t="s">
        <v>390</v>
      </c>
      <c r="I1006" s="156" t="s">
        <v>306</v>
      </c>
      <c r="J1006" s="158">
        <v>3605894</v>
      </c>
      <c r="K1006" s="159"/>
      <c r="L1006" s="160"/>
      <c r="N1006" s="119"/>
    </row>
    <row r="1007" spans="1:14" s="17" customFormat="1" x14ac:dyDescent="0.2">
      <c r="A1007" s="154">
        <v>43746</v>
      </c>
      <c r="B1007" s="155" t="s">
        <v>61</v>
      </c>
      <c r="C1007" s="155" t="s">
        <v>61</v>
      </c>
      <c r="D1007" s="156" t="s">
        <v>251</v>
      </c>
      <c r="E1007" s="156" t="s">
        <v>108</v>
      </c>
      <c r="F1007" s="156" t="s">
        <v>112</v>
      </c>
      <c r="G1007" s="157" t="str">
        <f>VLOOKUP(Repository_table[[#This Row],[Country of Destination]],$T$11:$U$45,2,)</f>
        <v>Latin America and the Caribbean</v>
      </c>
      <c r="H1007" s="156" t="s">
        <v>285</v>
      </c>
      <c r="I1007" s="156" t="s">
        <v>270</v>
      </c>
      <c r="J1007" s="158">
        <v>3219600</v>
      </c>
      <c r="K1007" s="159"/>
      <c r="L1007" s="160"/>
      <c r="N1007" s="119"/>
    </row>
    <row r="1008" spans="1:14" s="17" customFormat="1" ht="25.5" x14ac:dyDescent="0.2">
      <c r="A1008" s="154">
        <v>43747</v>
      </c>
      <c r="B1008" s="155" t="s">
        <v>302</v>
      </c>
      <c r="C1008" s="155" t="s">
        <v>303</v>
      </c>
      <c r="D1008" s="156" t="s">
        <v>409</v>
      </c>
      <c r="E1008" s="156" t="s">
        <v>108</v>
      </c>
      <c r="F1008" s="156" t="s">
        <v>241</v>
      </c>
      <c r="G1008" s="157" t="str">
        <f>VLOOKUP(Repository_table[[#This Row],[Country of Destination]],$T$11:$U$45,2,)</f>
        <v>Europe and Central Asia</v>
      </c>
      <c r="H1008" s="156" t="s">
        <v>434</v>
      </c>
      <c r="I1008" s="156" t="s">
        <v>306</v>
      </c>
      <c r="J1008" s="158">
        <v>3691069</v>
      </c>
      <c r="K1008" s="159"/>
      <c r="L1008" s="160"/>
      <c r="N1008" s="119"/>
    </row>
    <row r="1009" spans="1:14" s="17" customFormat="1" x14ac:dyDescent="0.2">
      <c r="A1009" s="154">
        <v>43747</v>
      </c>
      <c r="B1009" s="155" t="s">
        <v>442</v>
      </c>
      <c r="C1009" s="155" t="s">
        <v>443</v>
      </c>
      <c r="D1009" s="156" t="s">
        <v>439</v>
      </c>
      <c r="E1009" s="156" t="s">
        <v>194</v>
      </c>
      <c r="F1009" s="156" t="s">
        <v>113</v>
      </c>
      <c r="G1009" s="157" t="str">
        <f>VLOOKUP(Repository_table[[#This Row],[Country of Destination]],$T$11:$U$45,2,)</f>
        <v>East Asia and Pacific</v>
      </c>
      <c r="H1009" s="156" t="s">
        <v>388</v>
      </c>
      <c r="I1009" s="156" t="s">
        <v>440</v>
      </c>
      <c r="J1009" s="158">
        <v>3704467</v>
      </c>
      <c r="K1009" s="159"/>
      <c r="L1009" s="160" t="s">
        <v>366</v>
      </c>
      <c r="N1009" s="119"/>
    </row>
    <row r="1010" spans="1:14" s="17" customFormat="1" x14ac:dyDescent="0.2">
      <c r="A1010" s="154">
        <v>43747</v>
      </c>
      <c r="B1010" s="155" t="s">
        <v>61</v>
      </c>
      <c r="C1010" s="155" t="s">
        <v>61</v>
      </c>
      <c r="D1010" s="156" t="s">
        <v>252</v>
      </c>
      <c r="E1010" s="156" t="s">
        <v>108</v>
      </c>
      <c r="F1010" s="156" t="s">
        <v>116</v>
      </c>
      <c r="G1010" s="157" t="str">
        <f>VLOOKUP(Repository_table[[#This Row],[Country of Destination]],$T$11:$U$45,2,)</f>
        <v>South Asia</v>
      </c>
      <c r="H1010" s="156" t="s">
        <v>202</v>
      </c>
      <c r="I1010" s="156" t="s">
        <v>270</v>
      </c>
      <c r="J1010" s="158">
        <v>3472201</v>
      </c>
      <c r="K1010" s="159"/>
      <c r="L1010" s="160"/>
      <c r="N1010" s="119"/>
    </row>
    <row r="1011" spans="1:14" s="17" customFormat="1" x14ac:dyDescent="0.2">
      <c r="A1011" s="154">
        <v>43748</v>
      </c>
      <c r="B1011" s="155" t="s">
        <v>61</v>
      </c>
      <c r="C1011" s="155" t="s">
        <v>61</v>
      </c>
      <c r="D1011" s="156" t="s">
        <v>252</v>
      </c>
      <c r="E1011" s="156" t="s">
        <v>108</v>
      </c>
      <c r="F1011" s="156" t="s">
        <v>124</v>
      </c>
      <c r="G1011" s="157" t="str">
        <f>VLOOKUP(Repository_table[[#This Row],[Country of Destination]],$T$11:$U$45,2,)</f>
        <v>Europe and Central Asia</v>
      </c>
      <c r="H1011" s="156" t="s">
        <v>349</v>
      </c>
      <c r="I1011" s="156" t="s">
        <v>270</v>
      </c>
      <c r="J1011" s="158">
        <v>3286578</v>
      </c>
      <c r="K1011" s="159"/>
      <c r="L1011" s="160"/>
      <c r="N1011" s="119"/>
    </row>
    <row r="1012" spans="1:14" s="17" customFormat="1" x14ac:dyDescent="0.2">
      <c r="A1012" s="154">
        <v>43749</v>
      </c>
      <c r="B1012" s="155" t="s">
        <v>393</v>
      </c>
      <c r="C1012" s="148" t="s">
        <v>454</v>
      </c>
      <c r="D1012" s="156" t="s">
        <v>421</v>
      </c>
      <c r="E1012" s="156" t="s">
        <v>108</v>
      </c>
      <c r="F1012" s="156" t="s">
        <v>81</v>
      </c>
      <c r="G1012" s="157" t="str">
        <f>VLOOKUP(Repository_table[[#This Row],[Country of Destination]],$T$11:$U$45,2,)</f>
        <v>East Asia and Pacific</v>
      </c>
      <c r="H1012" s="156" t="s">
        <v>451</v>
      </c>
      <c r="I1012" s="156" t="s">
        <v>394</v>
      </c>
      <c r="J1012" s="158">
        <v>3366319</v>
      </c>
      <c r="K1012" s="159"/>
      <c r="L1012" s="160"/>
      <c r="N1012" s="119"/>
    </row>
    <row r="1013" spans="1:14" s="17" customFormat="1" ht="25.5" x14ac:dyDescent="0.2">
      <c r="A1013" s="154">
        <v>43750</v>
      </c>
      <c r="B1013" s="155" t="s">
        <v>302</v>
      </c>
      <c r="C1013" s="155" t="s">
        <v>303</v>
      </c>
      <c r="D1013" s="156" t="s">
        <v>409</v>
      </c>
      <c r="E1013" s="156" t="s">
        <v>108</v>
      </c>
      <c r="F1013" s="156" t="s">
        <v>109</v>
      </c>
      <c r="G1013" s="157" t="str">
        <f>VLOOKUP(Repository_table[[#This Row],[Country of Destination]],$T$11:$U$45,2,)</f>
        <v>Europe and Central Asia</v>
      </c>
      <c r="H1013" s="156" t="s">
        <v>235</v>
      </c>
      <c r="I1013" s="156" t="s">
        <v>306</v>
      </c>
      <c r="J1013" s="158">
        <v>3527878</v>
      </c>
      <c r="K1013" s="159"/>
      <c r="L1013" s="160"/>
      <c r="N1013" s="119"/>
    </row>
    <row r="1014" spans="1:14" s="17" customFormat="1" x14ac:dyDescent="0.2">
      <c r="A1014" s="154">
        <v>43750</v>
      </c>
      <c r="B1014" s="155" t="s">
        <v>61</v>
      </c>
      <c r="C1014" s="155" t="s">
        <v>61</v>
      </c>
      <c r="D1014" s="156" t="s">
        <v>252</v>
      </c>
      <c r="E1014" s="156" t="s">
        <v>108</v>
      </c>
      <c r="F1014" s="156" t="s">
        <v>373</v>
      </c>
      <c r="G1014" s="157" t="str">
        <f>VLOOKUP(Repository_table[[#This Row],[Country of Destination]],$T$11:$U$45,2,)</f>
        <v>Europe and Central Asia</v>
      </c>
      <c r="H1014" s="156" t="s">
        <v>344</v>
      </c>
      <c r="I1014" s="156" t="s">
        <v>270</v>
      </c>
      <c r="J1014" s="158">
        <v>3402206</v>
      </c>
      <c r="K1014" s="159"/>
      <c r="L1014" s="160"/>
      <c r="N1014" s="119"/>
    </row>
    <row r="1015" spans="1:14" s="17" customFormat="1" x14ac:dyDescent="0.2">
      <c r="A1015" s="154">
        <v>43750</v>
      </c>
      <c r="B1015" s="155" t="s">
        <v>61</v>
      </c>
      <c r="C1015" s="155" t="s">
        <v>61</v>
      </c>
      <c r="D1015" s="156" t="s">
        <v>252</v>
      </c>
      <c r="E1015" s="156" t="s">
        <v>108</v>
      </c>
      <c r="F1015" s="156" t="s">
        <v>197</v>
      </c>
      <c r="G1015" s="157" t="str">
        <f>VLOOKUP(Repository_table[[#This Row],[Country of Destination]],$T$11:$U$45,2,)</f>
        <v>Europe and Central Asia</v>
      </c>
      <c r="H1015" s="156" t="s">
        <v>166</v>
      </c>
      <c r="I1015" s="156" t="s">
        <v>270</v>
      </c>
      <c r="J1015" s="158">
        <v>3495034</v>
      </c>
      <c r="K1015" s="159"/>
      <c r="L1015" s="160"/>
      <c r="N1015" s="119"/>
    </row>
    <row r="1016" spans="1:14" s="17" customFormat="1" x14ac:dyDescent="0.2">
      <c r="A1016" s="154">
        <v>43751</v>
      </c>
      <c r="B1016" s="155" t="s">
        <v>61</v>
      </c>
      <c r="C1016" s="155" t="s">
        <v>61</v>
      </c>
      <c r="D1016" s="156" t="s">
        <v>252</v>
      </c>
      <c r="E1016" s="156" t="s">
        <v>108</v>
      </c>
      <c r="F1016" s="156" t="s">
        <v>69</v>
      </c>
      <c r="G1016" s="157" t="str">
        <f>VLOOKUP(Repository_table[[#This Row],[Country of Destination]],$T$11:$U$45,2,)</f>
        <v>Europe and Central Asia</v>
      </c>
      <c r="H1016" s="156" t="s">
        <v>309</v>
      </c>
      <c r="I1016" s="156" t="s">
        <v>270</v>
      </c>
      <c r="J1016" s="158">
        <v>3439831</v>
      </c>
      <c r="K1016" s="159"/>
      <c r="L1016" s="160"/>
      <c r="N1016" s="119"/>
    </row>
    <row r="1017" spans="1:14" s="17" customFormat="1" x14ac:dyDescent="0.2">
      <c r="A1017" s="154">
        <v>43752</v>
      </c>
      <c r="B1017" s="155" t="s">
        <v>61</v>
      </c>
      <c r="C1017" s="155" t="s">
        <v>61</v>
      </c>
      <c r="D1017" s="156" t="s">
        <v>252</v>
      </c>
      <c r="E1017" s="156" t="s">
        <v>108</v>
      </c>
      <c r="F1017" s="156" t="s">
        <v>81</v>
      </c>
      <c r="G1017" s="157" t="str">
        <f>VLOOKUP(Repository_table[[#This Row],[Country of Destination]],$T$11:$U$45,2,)</f>
        <v>East Asia and Pacific</v>
      </c>
      <c r="H1017" s="156" t="s">
        <v>138</v>
      </c>
      <c r="I1017" s="156" t="s">
        <v>270</v>
      </c>
      <c r="J1017" s="158">
        <v>3079694</v>
      </c>
      <c r="K1017" s="159"/>
      <c r="L1017" s="160"/>
      <c r="N1017" s="119"/>
    </row>
    <row r="1018" spans="1:14" s="17" customFormat="1" ht="25.5" x14ac:dyDescent="0.2">
      <c r="A1018" s="154">
        <v>43753</v>
      </c>
      <c r="B1018" s="155" t="s">
        <v>302</v>
      </c>
      <c r="C1018" s="155" t="s">
        <v>303</v>
      </c>
      <c r="D1018" s="156" t="s">
        <v>409</v>
      </c>
      <c r="E1018" s="156" t="s">
        <v>108</v>
      </c>
      <c r="F1018" s="156" t="s">
        <v>204</v>
      </c>
      <c r="G1018" s="157" t="str">
        <f>VLOOKUP(Repository_table[[#This Row],[Country of Destination]],$T$11:$U$45,2,)</f>
        <v>Europe and Central Asia</v>
      </c>
      <c r="H1018" s="156" t="s">
        <v>218</v>
      </c>
      <c r="I1018" s="156" t="s">
        <v>306</v>
      </c>
      <c r="J1018" s="158">
        <v>3456192</v>
      </c>
      <c r="K1018" s="159"/>
      <c r="L1018" s="160"/>
      <c r="N1018" s="119"/>
    </row>
    <row r="1019" spans="1:14" s="17" customFormat="1" x14ac:dyDescent="0.2">
      <c r="A1019" s="154">
        <v>43753</v>
      </c>
      <c r="B1019" s="155" t="s">
        <v>61</v>
      </c>
      <c r="C1019" s="155" t="s">
        <v>61</v>
      </c>
      <c r="D1019" s="156" t="s">
        <v>251</v>
      </c>
      <c r="E1019" s="156" t="s">
        <v>108</v>
      </c>
      <c r="F1019" s="156" t="s">
        <v>185</v>
      </c>
      <c r="G1019" s="157" t="str">
        <f>VLOOKUP(Repository_table[[#This Row],[Country of Destination]],$T$11:$U$45,2,)</f>
        <v>Latin America and the Caribbean</v>
      </c>
      <c r="H1019" s="156" t="s">
        <v>228</v>
      </c>
      <c r="I1019" s="156" t="s">
        <v>270</v>
      </c>
      <c r="J1019" s="158">
        <v>2927364</v>
      </c>
      <c r="K1019" s="159"/>
      <c r="L1019" s="160"/>
      <c r="N1019" s="119"/>
    </row>
    <row r="1020" spans="1:14" s="17" customFormat="1" x14ac:dyDescent="0.2">
      <c r="A1020" s="154">
        <v>43753</v>
      </c>
      <c r="B1020" s="155" t="s">
        <v>61</v>
      </c>
      <c r="C1020" s="155" t="s">
        <v>61</v>
      </c>
      <c r="D1020" s="156" t="s">
        <v>427</v>
      </c>
      <c r="E1020" s="156" t="s">
        <v>108</v>
      </c>
      <c r="F1020" s="156" t="s">
        <v>124</v>
      </c>
      <c r="G1020" s="157" t="str">
        <f>VLOOKUP(Repository_table[[#This Row],[Country of Destination]],$T$11:$U$45,2,)</f>
        <v>Europe and Central Asia</v>
      </c>
      <c r="H1020" s="156" t="s">
        <v>449</v>
      </c>
      <c r="I1020" s="156" t="s">
        <v>270</v>
      </c>
      <c r="J1020" s="158">
        <v>2418217</v>
      </c>
      <c r="K1020" s="159"/>
      <c r="L1020" s="160"/>
      <c r="N1020" s="119"/>
    </row>
    <row r="1021" spans="1:14" s="17" customFormat="1" x14ac:dyDescent="0.2">
      <c r="A1021" s="154">
        <v>43754</v>
      </c>
      <c r="B1021" s="155" t="s">
        <v>442</v>
      </c>
      <c r="C1021" s="155" t="s">
        <v>443</v>
      </c>
      <c r="D1021" s="156" t="s">
        <v>439</v>
      </c>
      <c r="E1021" s="156" t="s">
        <v>194</v>
      </c>
      <c r="F1021" s="156" t="s">
        <v>68</v>
      </c>
      <c r="G1021" s="157" t="str">
        <f>VLOOKUP(Repository_table[[#This Row],[Country of Destination]],$T$11:$U$45,2,)</f>
        <v>South Asia</v>
      </c>
      <c r="H1021" s="156" t="s">
        <v>379</v>
      </c>
      <c r="I1021" s="156" t="s">
        <v>440</v>
      </c>
      <c r="J1021" s="158">
        <v>3711457</v>
      </c>
      <c r="K1021" s="159"/>
      <c r="L1021" s="160" t="s">
        <v>366</v>
      </c>
      <c r="N1021" s="119"/>
    </row>
    <row r="1022" spans="1:14" s="17" customFormat="1" ht="25.5" x14ac:dyDescent="0.2">
      <c r="A1022" s="154">
        <v>43755</v>
      </c>
      <c r="B1022" s="155" t="s">
        <v>393</v>
      </c>
      <c r="C1022" s="148" t="s">
        <v>420</v>
      </c>
      <c r="D1022" s="156" t="s">
        <v>421</v>
      </c>
      <c r="E1022" s="156" t="s">
        <v>108</v>
      </c>
      <c r="F1022" s="156" t="s">
        <v>197</v>
      </c>
      <c r="G1022" s="157" t="str">
        <f>VLOOKUP(Repository_table[[#This Row],[Country of Destination]],$T$11:$U$45,2,)</f>
        <v>Europe and Central Asia</v>
      </c>
      <c r="H1022" s="156" t="s">
        <v>282</v>
      </c>
      <c r="I1022" s="156" t="s">
        <v>394</v>
      </c>
      <c r="J1022" s="158">
        <v>3650128</v>
      </c>
      <c r="K1022" s="159"/>
      <c r="L1022" s="160"/>
      <c r="N1022" s="119"/>
    </row>
    <row r="1023" spans="1:14" s="17" customFormat="1" x14ac:dyDescent="0.2">
      <c r="A1023" s="154">
        <v>43755</v>
      </c>
      <c r="B1023" s="155" t="s">
        <v>61</v>
      </c>
      <c r="C1023" s="155" t="s">
        <v>61</v>
      </c>
      <c r="D1023" s="156" t="s">
        <v>252</v>
      </c>
      <c r="E1023" s="156" t="s">
        <v>108</v>
      </c>
      <c r="F1023" s="156" t="s">
        <v>197</v>
      </c>
      <c r="G1023" s="157" t="str">
        <f>VLOOKUP(Repository_table[[#This Row],[Country of Destination]],$T$11:$U$45,2,)</f>
        <v>Europe and Central Asia</v>
      </c>
      <c r="H1023" s="156" t="s">
        <v>188</v>
      </c>
      <c r="I1023" s="156" t="s">
        <v>270</v>
      </c>
      <c r="J1023" s="158">
        <v>3687495</v>
      </c>
      <c r="K1023" s="159"/>
      <c r="L1023" s="160"/>
      <c r="N1023" s="119"/>
    </row>
    <row r="1024" spans="1:14" s="17" customFormat="1" x14ac:dyDescent="0.2">
      <c r="A1024" s="154">
        <v>43756</v>
      </c>
      <c r="B1024" s="155" t="s">
        <v>61</v>
      </c>
      <c r="C1024" s="155" t="s">
        <v>61</v>
      </c>
      <c r="D1024" s="156" t="s">
        <v>252</v>
      </c>
      <c r="E1024" s="156" t="s">
        <v>108</v>
      </c>
      <c r="F1024" s="156" t="s">
        <v>177</v>
      </c>
      <c r="G1024" s="157" t="str">
        <f>VLOOKUP(Repository_table[[#This Row],[Country of Destination]],$T$11:$U$45,2,)</f>
        <v>Latin America and the Caribbean</v>
      </c>
      <c r="H1024" s="156" t="s">
        <v>169</v>
      </c>
      <c r="I1024" s="156" t="s">
        <v>270</v>
      </c>
      <c r="J1024" s="158">
        <v>3344964</v>
      </c>
      <c r="K1024" s="159"/>
      <c r="L1024" s="160"/>
      <c r="N1024" s="119"/>
    </row>
    <row r="1025" spans="1:14" s="17" customFormat="1" x14ac:dyDescent="0.2">
      <c r="A1025" s="154">
        <v>43756</v>
      </c>
      <c r="B1025" s="155" t="s">
        <v>61</v>
      </c>
      <c r="C1025" s="155" t="s">
        <v>61</v>
      </c>
      <c r="D1025" s="156" t="s">
        <v>406</v>
      </c>
      <c r="E1025" s="156" t="s">
        <v>108</v>
      </c>
      <c r="F1025" s="156" t="s">
        <v>113</v>
      </c>
      <c r="G1025" s="157" t="str">
        <f>VLOOKUP(Repository_table[[#This Row],[Country of Destination]],$T$11:$U$45,2,)</f>
        <v>East Asia and Pacific</v>
      </c>
      <c r="H1025" s="156" t="s">
        <v>96</v>
      </c>
      <c r="I1025" s="156" t="s">
        <v>270</v>
      </c>
      <c r="J1025" s="158">
        <v>3666338</v>
      </c>
      <c r="K1025" s="159"/>
      <c r="L1025" s="160"/>
      <c r="N1025" s="119"/>
    </row>
    <row r="1026" spans="1:14" s="17" customFormat="1" ht="25.5" x14ac:dyDescent="0.2">
      <c r="A1026" s="154">
        <v>43757</v>
      </c>
      <c r="B1026" s="155" t="s">
        <v>302</v>
      </c>
      <c r="C1026" s="155" t="s">
        <v>303</v>
      </c>
      <c r="D1026" s="156" t="s">
        <v>409</v>
      </c>
      <c r="E1026" s="156" t="s">
        <v>108</v>
      </c>
      <c r="F1026" s="156" t="s">
        <v>241</v>
      </c>
      <c r="G1026" s="157" t="str">
        <f>VLOOKUP(Repository_table[[#This Row],[Country of Destination]],$T$11:$U$45,2,)</f>
        <v>Europe and Central Asia</v>
      </c>
      <c r="H1026" s="156" t="s">
        <v>435</v>
      </c>
      <c r="I1026" s="156" t="s">
        <v>306</v>
      </c>
      <c r="J1026" s="158">
        <v>3642169</v>
      </c>
      <c r="K1026" s="159"/>
      <c r="L1026" s="160"/>
      <c r="N1026" s="119"/>
    </row>
    <row r="1027" spans="1:14" s="17" customFormat="1" x14ac:dyDescent="0.2">
      <c r="A1027" s="154">
        <v>43758</v>
      </c>
      <c r="B1027" s="155" t="s">
        <v>61</v>
      </c>
      <c r="C1027" s="155" t="s">
        <v>61</v>
      </c>
      <c r="D1027" s="156" t="s">
        <v>251</v>
      </c>
      <c r="E1027" s="156" t="s">
        <v>108</v>
      </c>
      <c r="F1027" s="156" t="s">
        <v>113</v>
      </c>
      <c r="G1027" s="157" t="str">
        <f>VLOOKUP(Repository_table[[#This Row],[Country of Destination]],$T$11:$U$45,2,)</f>
        <v>East Asia and Pacific</v>
      </c>
      <c r="H1027" s="156" t="s">
        <v>160</v>
      </c>
      <c r="I1027" s="156" t="s">
        <v>270</v>
      </c>
      <c r="J1027" s="158">
        <v>3690068</v>
      </c>
      <c r="K1027" s="159"/>
      <c r="L1027" s="160"/>
      <c r="N1027" s="119"/>
    </row>
    <row r="1028" spans="1:14" s="17" customFormat="1" x14ac:dyDescent="0.2">
      <c r="A1028" s="154">
        <v>43758</v>
      </c>
      <c r="B1028" s="155" t="s">
        <v>61</v>
      </c>
      <c r="C1028" s="155" t="s">
        <v>61</v>
      </c>
      <c r="D1028" s="156" t="s">
        <v>426</v>
      </c>
      <c r="E1028" s="156" t="s">
        <v>108</v>
      </c>
      <c r="F1028" s="156" t="s">
        <v>286</v>
      </c>
      <c r="G1028" s="157" t="str">
        <f>VLOOKUP(Repository_table[[#This Row],[Country of Destination]],$T$11:$U$45,2,)</f>
        <v>Europe and Central Asia</v>
      </c>
      <c r="H1028" s="156" t="s">
        <v>238</v>
      </c>
      <c r="I1028" s="156" t="s">
        <v>270</v>
      </c>
      <c r="J1028" s="158">
        <v>3488801</v>
      </c>
      <c r="K1028" s="159"/>
      <c r="L1028" s="160"/>
      <c r="N1028" s="119"/>
    </row>
    <row r="1029" spans="1:14" s="17" customFormat="1" ht="25.5" x14ac:dyDescent="0.2">
      <c r="A1029" s="154">
        <v>43759</v>
      </c>
      <c r="B1029" s="155" t="s">
        <v>302</v>
      </c>
      <c r="C1029" s="155" t="s">
        <v>303</v>
      </c>
      <c r="D1029" s="156" t="s">
        <v>410</v>
      </c>
      <c r="E1029" s="156" t="s">
        <v>108</v>
      </c>
      <c r="F1029" s="156" t="s">
        <v>113</v>
      </c>
      <c r="G1029" s="157" t="str">
        <f>VLOOKUP(Repository_table[[#This Row],[Country of Destination]],$T$11:$U$45,2,)</f>
        <v>East Asia and Pacific</v>
      </c>
      <c r="H1029" s="156" t="s">
        <v>380</v>
      </c>
      <c r="I1029" s="156" t="s">
        <v>306</v>
      </c>
      <c r="J1029" s="158">
        <v>3724404</v>
      </c>
      <c r="K1029" s="159"/>
      <c r="L1029" s="160"/>
      <c r="N1029" s="119"/>
    </row>
    <row r="1030" spans="1:14" s="17" customFormat="1" x14ac:dyDescent="0.2">
      <c r="A1030" s="154">
        <v>43760</v>
      </c>
      <c r="B1030" s="155" t="s">
        <v>193</v>
      </c>
      <c r="C1030" s="155" t="s">
        <v>211</v>
      </c>
      <c r="D1030" s="156" t="s">
        <v>262</v>
      </c>
      <c r="E1030" s="156" t="s">
        <v>108</v>
      </c>
      <c r="F1030" s="156" t="s">
        <v>124</v>
      </c>
      <c r="G1030" s="157" t="str">
        <f>VLOOKUP(Repository_table[[#This Row],[Country of Destination]],$T$11:$U$45,2,)</f>
        <v>Europe and Central Asia</v>
      </c>
      <c r="H1030" s="156" t="s">
        <v>181</v>
      </c>
      <c r="I1030" s="156" t="s">
        <v>263</v>
      </c>
      <c r="J1030" s="158">
        <v>3481148</v>
      </c>
      <c r="K1030" s="159"/>
      <c r="L1030" s="160"/>
      <c r="N1030" s="119"/>
    </row>
    <row r="1031" spans="1:14" s="17" customFormat="1" x14ac:dyDescent="0.2">
      <c r="A1031" s="154">
        <v>43760</v>
      </c>
      <c r="B1031" s="155" t="s">
        <v>61</v>
      </c>
      <c r="C1031" s="155" t="s">
        <v>61</v>
      </c>
      <c r="D1031" s="156" t="s">
        <v>251</v>
      </c>
      <c r="E1031" s="156" t="s">
        <v>108</v>
      </c>
      <c r="F1031" s="156" t="s">
        <v>113</v>
      </c>
      <c r="G1031" s="157" t="str">
        <f>VLOOKUP(Repository_table[[#This Row],[Country of Destination]],$T$11:$U$45,2,)</f>
        <v>East Asia and Pacific</v>
      </c>
      <c r="H1031" s="156" t="s">
        <v>411</v>
      </c>
      <c r="I1031" s="156" t="s">
        <v>270</v>
      </c>
      <c r="J1031" s="158">
        <v>3274272</v>
      </c>
      <c r="K1031" s="159"/>
      <c r="L1031" s="160"/>
      <c r="N1031" s="119"/>
    </row>
    <row r="1032" spans="1:14" s="17" customFormat="1" x14ac:dyDescent="0.2">
      <c r="A1032" s="154">
        <v>43761</v>
      </c>
      <c r="B1032" s="155" t="s">
        <v>61</v>
      </c>
      <c r="C1032" s="155" t="s">
        <v>61</v>
      </c>
      <c r="D1032" s="156" t="s">
        <v>251</v>
      </c>
      <c r="E1032" s="156" t="s">
        <v>108</v>
      </c>
      <c r="F1032" s="156" t="s">
        <v>76</v>
      </c>
      <c r="G1032" s="157" t="str">
        <f>VLOOKUP(Repository_table[[#This Row],[Country of Destination]],$T$11:$U$45,2,)</f>
        <v>Latin America and the Caribbean</v>
      </c>
      <c r="H1032" s="156" t="s">
        <v>429</v>
      </c>
      <c r="I1032" s="156" t="s">
        <v>270</v>
      </c>
      <c r="J1032" s="158">
        <v>3170904</v>
      </c>
      <c r="K1032" s="159"/>
      <c r="L1032" s="160"/>
      <c r="N1032" s="119"/>
    </row>
    <row r="1033" spans="1:14" s="17" customFormat="1" ht="25.5" x14ac:dyDescent="0.2">
      <c r="A1033" s="154">
        <v>43762</v>
      </c>
      <c r="B1033" s="155" t="s">
        <v>302</v>
      </c>
      <c r="C1033" s="155" t="s">
        <v>303</v>
      </c>
      <c r="D1033" s="156" t="s">
        <v>409</v>
      </c>
      <c r="E1033" s="156" t="s">
        <v>108</v>
      </c>
      <c r="F1033" s="156" t="s">
        <v>81</v>
      </c>
      <c r="G1033" s="157" t="str">
        <f>VLOOKUP(Repository_table[[#This Row],[Country of Destination]],$T$11:$U$45,2,)</f>
        <v>East Asia and Pacific</v>
      </c>
      <c r="H1033" s="156" t="s">
        <v>382</v>
      </c>
      <c r="I1033" s="156" t="s">
        <v>306</v>
      </c>
      <c r="J1033" s="158">
        <v>3646571</v>
      </c>
      <c r="K1033" s="159"/>
      <c r="L1033" s="160"/>
      <c r="N1033" s="119"/>
    </row>
    <row r="1034" spans="1:14" s="17" customFormat="1" x14ac:dyDescent="0.2">
      <c r="A1034" s="154">
        <v>43762</v>
      </c>
      <c r="B1034" s="155" t="s">
        <v>61</v>
      </c>
      <c r="C1034" s="155" t="s">
        <v>61</v>
      </c>
      <c r="D1034" s="156" t="s">
        <v>251</v>
      </c>
      <c r="E1034" s="156" t="s">
        <v>108</v>
      </c>
      <c r="F1034" s="156" t="s">
        <v>113</v>
      </c>
      <c r="G1034" s="157" t="str">
        <f>VLOOKUP(Repository_table[[#This Row],[Country of Destination]],$T$11:$U$45,2,)</f>
        <v>East Asia and Pacific</v>
      </c>
      <c r="H1034" s="156" t="s">
        <v>296</v>
      </c>
      <c r="I1034" s="156" t="s">
        <v>270</v>
      </c>
      <c r="J1034" s="158">
        <v>3168367</v>
      </c>
      <c r="K1034" s="159"/>
      <c r="L1034" s="160"/>
      <c r="N1034" s="119"/>
    </row>
    <row r="1035" spans="1:14" s="17" customFormat="1" ht="25.5" x14ac:dyDescent="0.2">
      <c r="A1035" s="154">
        <v>43763</v>
      </c>
      <c r="B1035" s="155" t="s">
        <v>393</v>
      </c>
      <c r="C1035" s="148" t="s">
        <v>453</v>
      </c>
      <c r="D1035" s="156" t="s">
        <v>421</v>
      </c>
      <c r="E1035" s="156" t="s">
        <v>108</v>
      </c>
      <c r="F1035" s="156" t="s">
        <v>81</v>
      </c>
      <c r="G1035" s="157" t="str">
        <f>VLOOKUP(Repository_table[[#This Row],[Country of Destination]],$T$11:$U$45,2,)</f>
        <v>East Asia and Pacific</v>
      </c>
      <c r="H1035" s="156" t="s">
        <v>452</v>
      </c>
      <c r="I1035" s="156" t="s">
        <v>394</v>
      </c>
      <c r="J1035" s="158">
        <v>3774678</v>
      </c>
      <c r="K1035" s="159"/>
      <c r="L1035" s="160"/>
      <c r="N1035" s="119"/>
    </row>
    <row r="1036" spans="1:14" s="17" customFormat="1" x14ac:dyDescent="0.2">
      <c r="A1036" s="154">
        <v>43764</v>
      </c>
      <c r="B1036" s="155" t="s">
        <v>193</v>
      </c>
      <c r="C1036" s="155" t="s">
        <v>212</v>
      </c>
      <c r="D1036" s="156" t="s">
        <v>262</v>
      </c>
      <c r="E1036" s="156" t="s">
        <v>108</v>
      </c>
      <c r="F1036" s="156" t="s">
        <v>81</v>
      </c>
      <c r="G1036" s="157" t="str">
        <f>VLOOKUP(Repository_table[[#This Row],[Country of Destination]],$T$11:$U$45,2,)</f>
        <v>East Asia and Pacific</v>
      </c>
      <c r="H1036" s="156" t="s">
        <v>414</v>
      </c>
      <c r="I1036" s="156" t="s">
        <v>263</v>
      </c>
      <c r="J1036" s="158">
        <v>3463790</v>
      </c>
      <c r="K1036" s="159"/>
      <c r="L1036" s="160"/>
      <c r="N1036" s="119"/>
    </row>
    <row r="1037" spans="1:14" s="17" customFormat="1" x14ac:dyDescent="0.2">
      <c r="A1037" s="154">
        <v>43764</v>
      </c>
      <c r="B1037" s="155" t="s">
        <v>61</v>
      </c>
      <c r="C1037" s="155" t="s">
        <v>61</v>
      </c>
      <c r="D1037" s="156" t="s">
        <v>252</v>
      </c>
      <c r="E1037" s="156" t="s">
        <v>108</v>
      </c>
      <c r="F1037" s="156" t="s">
        <v>81</v>
      </c>
      <c r="G1037" s="157" t="str">
        <f>VLOOKUP(Repository_table[[#This Row],[Country of Destination]],$T$11:$U$45,2,)</f>
        <v>East Asia and Pacific</v>
      </c>
      <c r="H1037" s="156" t="s">
        <v>257</v>
      </c>
      <c r="I1037" s="156" t="s">
        <v>270</v>
      </c>
      <c r="J1037" s="158">
        <v>3773760</v>
      </c>
      <c r="K1037" s="159"/>
      <c r="L1037" s="160"/>
      <c r="N1037" s="119"/>
    </row>
    <row r="1038" spans="1:14" s="17" customFormat="1" x14ac:dyDescent="0.2">
      <c r="A1038" s="154">
        <v>43764</v>
      </c>
      <c r="B1038" s="155" t="s">
        <v>61</v>
      </c>
      <c r="C1038" s="155" t="s">
        <v>61</v>
      </c>
      <c r="D1038" s="156" t="s">
        <v>252</v>
      </c>
      <c r="E1038" s="156" t="s">
        <v>108</v>
      </c>
      <c r="F1038" s="156" t="s">
        <v>124</v>
      </c>
      <c r="G1038" s="157" t="str">
        <f>VLOOKUP(Repository_table[[#This Row],[Country of Destination]],$T$11:$U$45,2,)</f>
        <v>Europe and Central Asia</v>
      </c>
      <c r="H1038" s="156" t="s">
        <v>163</v>
      </c>
      <c r="I1038" s="156" t="s">
        <v>270</v>
      </c>
      <c r="J1038" s="158">
        <v>3403106</v>
      </c>
      <c r="K1038" s="159"/>
      <c r="L1038" s="160"/>
      <c r="N1038" s="119"/>
    </row>
    <row r="1039" spans="1:14" s="17" customFormat="1" ht="25.5" x14ac:dyDescent="0.2">
      <c r="A1039" s="154">
        <v>43765</v>
      </c>
      <c r="B1039" s="155" t="s">
        <v>302</v>
      </c>
      <c r="C1039" s="155" t="s">
        <v>303</v>
      </c>
      <c r="D1039" s="156" t="s">
        <v>409</v>
      </c>
      <c r="E1039" s="156" t="s">
        <v>108</v>
      </c>
      <c r="F1039" s="156" t="s">
        <v>124</v>
      </c>
      <c r="G1039" s="157" t="str">
        <f>VLOOKUP(Repository_table[[#This Row],[Country of Destination]],$T$11:$U$45,2,)</f>
        <v>Europe and Central Asia</v>
      </c>
      <c r="H1039" s="156" t="s">
        <v>372</v>
      </c>
      <c r="I1039" s="156" t="s">
        <v>306</v>
      </c>
      <c r="J1039" s="158">
        <v>3333287</v>
      </c>
      <c r="K1039" s="159"/>
      <c r="L1039" s="160"/>
      <c r="N1039" s="119"/>
    </row>
    <row r="1040" spans="1:14" s="17" customFormat="1" x14ac:dyDescent="0.2">
      <c r="A1040" s="154">
        <v>43765</v>
      </c>
      <c r="B1040" s="155" t="s">
        <v>61</v>
      </c>
      <c r="C1040" s="155" t="s">
        <v>61</v>
      </c>
      <c r="D1040" s="156" t="s">
        <v>252</v>
      </c>
      <c r="E1040" s="156" t="s">
        <v>108</v>
      </c>
      <c r="F1040" s="156" t="s">
        <v>68</v>
      </c>
      <c r="G1040" s="157" t="str">
        <f>VLOOKUP(Repository_table[[#This Row],[Country of Destination]],$T$11:$U$45,2,)</f>
        <v>South Asia</v>
      </c>
      <c r="H1040" s="156" t="s">
        <v>450</v>
      </c>
      <c r="I1040" s="156" t="s">
        <v>270</v>
      </c>
      <c r="J1040" s="158">
        <v>3249185</v>
      </c>
      <c r="K1040" s="159"/>
      <c r="L1040" s="160"/>
      <c r="N1040" s="119"/>
    </row>
    <row r="1041" spans="1:14" s="17" customFormat="1" x14ac:dyDescent="0.2">
      <c r="A1041" s="154">
        <v>43766</v>
      </c>
      <c r="B1041" s="155" t="s">
        <v>61</v>
      </c>
      <c r="C1041" s="155" t="s">
        <v>61</v>
      </c>
      <c r="D1041" s="156" t="s">
        <v>251</v>
      </c>
      <c r="E1041" s="156" t="s">
        <v>108</v>
      </c>
      <c r="F1041" s="156" t="s">
        <v>113</v>
      </c>
      <c r="G1041" s="157" t="str">
        <f>VLOOKUP(Repository_table[[#This Row],[Country of Destination]],$T$11:$U$45,2,)</f>
        <v>East Asia and Pacific</v>
      </c>
      <c r="H1041" s="156" t="s">
        <v>246</v>
      </c>
      <c r="I1041" s="156" t="s">
        <v>270</v>
      </c>
      <c r="J1041" s="158">
        <v>3667865</v>
      </c>
      <c r="K1041" s="159"/>
      <c r="L1041" s="160"/>
      <c r="N1041" s="119"/>
    </row>
    <row r="1042" spans="1:14" s="17" customFormat="1" x14ac:dyDescent="0.2">
      <c r="A1042" s="154">
        <v>43766</v>
      </c>
      <c r="B1042" s="155" t="s">
        <v>61</v>
      </c>
      <c r="C1042" s="155" t="s">
        <v>61</v>
      </c>
      <c r="D1042" s="156" t="s">
        <v>427</v>
      </c>
      <c r="E1042" s="156" t="s">
        <v>108</v>
      </c>
      <c r="F1042" s="156" t="s">
        <v>124</v>
      </c>
      <c r="G1042" s="157" t="str">
        <f>VLOOKUP(Repository_table[[#This Row],[Country of Destination]],$T$11:$U$45,2,)</f>
        <v>Europe and Central Asia</v>
      </c>
      <c r="H1042" s="156" t="s">
        <v>223</v>
      </c>
      <c r="I1042" s="156" t="s">
        <v>270</v>
      </c>
      <c r="J1042" s="158">
        <v>3311483</v>
      </c>
      <c r="K1042" s="159"/>
      <c r="L1042" s="160"/>
      <c r="N1042" s="119"/>
    </row>
    <row r="1043" spans="1:14" s="17" customFormat="1" x14ac:dyDescent="0.2">
      <c r="A1043" s="154">
        <v>43767</v>
      </c>
      <c r="B1043" s="155" t="s">
        <v>61</v>
      </c>
      <c r="C1043" s="155" t="s">
        <v>61</v>
      </c>
      <c r="D1043" s="156" t="s">
        <v>251</v>
      </c>
      <c r="E1043" s="156" t="s">
        <v>108</v>
      </c>
      <c r="F1043" s="156" t="s">
        <v>113</v>
      </c>
      <c r="G1043" s="157" t="str">
        <f>VLOOKUP(Repository_table[[#This Row],[Country of Destination]],$T$11:$U$45,2,)</f>
        <v>East Asia and Pacific</v>
      </c>
      <c r="H1043" s="156" t="s">
        <v>140</v>
      </c>
      <c r="I1043" s="156" t="s">
        <v>270</v>
      </c>
      <c r="J1043" s="158">
        <v>3267459</v>
      </c>
      <c r="K1043" s="159"/>
      <c r="L1043" s="160"/>
      <c r="N1043" s="119"/>
    </row>
    <row r="1044" spans="1:14" s="17" customFormat="1" ht="25.5" x14ac:dyDescent="0.2">
      <c r="A1044" s="154">
        <v>43768</v>
      </c>
      <c r="B1044" s="155" t="s">
        <v>302</v>
      </c>
      <c r="C1044" s="155" t="s">
        <v>303</v>
      </c>
      <c r="D1044" s="156" t="s">
        <v>409</v>
      </c>
      <c r="E1044" s="156" t="s">
        <v>108</v>
      </c>
      <c r="F1044" s="156" t="s">
        <v>197</v>
      </c>
      <c r="G1044" s="157" t="str">
        <f>VLOOKUP(Repository_table[[#This Row],[Country of Destination]],$T$11:$U$45,2,)</f>
        <v>Europe and Central Asia</v>
      </c>
      <c r="H1044" s="156" t="s">
        <v>179</v>
      </c>
      <c r="I1044" s="156" t="s">
        <v>306</v>
      </c>
      <c r="J1044" s="158">
        <v>3395395</v>
      </c>
      <c r="K1044" s="159"/>
      <c r="L1044" s="160"/>
      <c r="N1044" s="119"/>
    </row>
    <row r="1045" spans="1:14" s="17" customFormat="1" x14ac:dyDescent="0.2">
      <c r="A1045" s="154">
        <v>43768</v>
      </c>
      <c r="B1045" s="155" t="s">
        <v>442</v>
      </c>
      <c r="C1045" s="155" t="s">
        <v>443</v>
      </c>
      <c r="D1045" s="156" t="s">
        <v>439</v>
      </c>
      <c r="E1045" s="156" t="s">
        <v>194</v>
      </c>
      <c r="F1045" s="156" t="s">
        <v>241</v>
      </c>
      <c r="G1045" s="157" t="str">
        <f>VLOOKUP(Repository_table[[#This Row],[Country of Destination]],$T$11:$U$45,2,)</f>
        <v>Europe and Central Asia</v>
      </c>
      <c r="H1045" s="156" t="s">
        <v>248</v>
      </c>
      <c r="I1045" s="156" t="s">
        <v>440</v>
      </c>
      <c r="J1045" s="158">
        <v>2957465</v>
      </c>
      <c r="K1045" s="159"/>
      <c r="L1045" s="160" t="s">
        <v>366</v>
      </c>
      <c r="N1045" s="119"/>
    </row>
    <row r="1046" spans="1:14" s="17" customFormat="1" x14ac:dyDescent="0.2">
      <c r="A1046" s="154">
        <v>43768</v>
      </c>
      <c r="B1046" s="155" t="s">
        <v>61</v>
      </c>
      <c r="C1046" s="155" t="s">
        <v>61</v>
      </c>
      <c r="D1046" s="156" t="s">
        <v>252</v>
      </c>
      <c r="E1046" s="156" t="s">
        <v>108</v>
      </c>
      <c r="F1046" s="156" t="s">
        <v>241</v>
      </c>
      <c r="G1046" s="157" t="str">
        <f>VLOOKUP(Repository_table[[#This Row],[Country of Destination]],$T$11:$U$45,2,)</f>
        <v>Europe and Central Asia</v>
      </c>
      <c r="H1046" s="156" t="s">
        <v>206</v>
      </c>
      <c r="I1046" s="156" t="s">
        <v>270</v>
      </c>
      <c r="J1046" s="158">
        <v>3412856</v>
      </c>
      <c r="K1046" s="159"/>
      <c r="L1046" s="160"/>
      <c r="N1046" s="119"/>
    </row>
    <row r="1047" spans="1:14" s="17" customFormat="1" x14ac:dyDescent="0.2">
      <c r="A1047" s="154">
        <v>43769</v>
      </c>
      <c r="B1047" s="155" t="s">
        <v>61</v>
      </c>
      <c r="C1047" s="155" t="s">
        <v>61</v>
      </c>
      <c r="D1047" s="156" t="s">
        <v>252</v>
      </c>
      <c r="E1047" s="156" t="s">
        <v>108</v>
      </c>
      <c r="F1047" s="156" t="s">
        <v>124</v>
      </c>
      <c r="G1047" s="157" t="str">
        <f>VLOOKUP(Repository_table[[#This Row],[Country of Destination]],$T$11:$U$45,2,)</f>
        <v>Europe and Central Asia</v>
      </c>
      <c r="H1047" s="156" t="s">
        <v>233</v>
      </c>
      <c r="I1047" s="156" t="s">
        <v>270</v>
      </c>
      <c r="J1047" s="158">
        <v>3420351</v>
      </c>
      <c r="K1047" s="159"/>
      <c r="L1047" s="160"/>
      <c r="N1047" s="119"/>
    </row>
    <row r="1048" spans="1:14" s="17" customFormat="1" ht="25.5" x14ac:dyDescent="0.2">
      <c r="A1048" s="145">
        <v>43770</v>
      </c>
      <c r="B1048" s="148" t="s">
        <v>302</v>
      </c>
      <c r="C1048" s="148" t="s">
        <v>303</v>
      </c>
      <c r="D1048" s="149" t="s">
        <v>409</v>
      </c>
      <c r="E1048" s="149" t="s">
        <v>108</v>
      </c>
      <c r="F1048" s="149" t="s">
        <v>241</v>
      </c>
      <c r="G1048" s="150" t="str">
        <f>VLOOKUP(Repository_table[[#This Row],[Country of Destination]],$T$11:$U$45,2,)</f>
        <v>Europe and Central Asia</v>
      </c>
      <c r="H1048" s="149" t="s">
        <v>278</v>
      </c>
      <c r="I1048" s="149" t="s">
        <v>306</v>
      </c>
      <c r="J1048" s="151">
        <v>3338669</v>
      </c>
      <c r="K1048" s="39"/>
      <c r="L1048" s="146"/>
      <c r="N1048" s="119"/>
    </row>
    <row r="1049" spans="1:14" s="17" customFormat="1" x14ac:dyDescent="0.2">
      <c r="A1049" s="145">
        <v>43770</v>
      </c>
      <c r="B1049" s="148" t="s">
        <v>61</v>
      </c>
      <c r="C1049" s="148" t="s">
        <v>61</v>
      </c>
      <c r="D1049" s="149" t="s">
        <v>252</v>
      </c>
      <c r="E1049" s="149" t="s">
        <v>108</v>
      </c>
      <c r="F1049" s="149" t="s">
        <v>197</v>
      </c>
      <c r="G1049" s="150" t="str">
        <f>VLOOKUP(Repository_table[[#This Row],[Country of Destination]],$T$11:$U$45,2,)</f>
        <v>Europe and Central Asia</v>
      </c>
      <c r="H1049" s="149" t="s">
        <v>167</v>
      </c>
      <c r="I1049" s="149" t="s">
        <v>270</v>
      </c>
      <c r="J1049" s="151">
        <v>3691138</v>
      </c>
      <c r="K1049" s="39"/>
      <c r="L1049" s="146"/>
      <c r="N1049" s="119"/>
    </row>
    <row r="1050" spans="1:14" s="17" customFormat="1" x14ac:dyDescent="0.2">
      <c r="A1050" s="154">
        <v>43772</v>
      </c>
      <c r="B1050" s="155" t="s">
        <v>393</v>
      </c>
      <c r="C1050" s="155" t="s">
        <v>454</v>
      </c>
      <c r="D1050" s="156" t="s">
        <v>421</v>
      </c>
      <c r="E1050" s="156" t="s">
        <v>108</v>
      </c>
      <c r="F1050" s="156" t="s">
        <v>68</v>
      </c>
      <c r="G1050" s="157" t="str">
        <f>VLOOKUP(Repository_table[[#This Row],[Country of Destination]],$T$11:$U$45,2,)</f>
        <v>South Asia</v>
      </c>
      <c r="H1050" s="156" t="s">
        <v>274</v>
      </c>
      <c r="I1050" s="156" t="s">
        <v>394</v>
      </c>
      <c r="J1050" s="158">
        <v>3340474</v>
      </c>
      <c r="K1050" s="159"/>
      <c r="L1050" s="160"/>
      <c r="N1050" s="119"/>
    </row>
    <row r="1051" spans="1:14" s="17" customFormat="1" x14ac:dyDescent="0.2">
      <c r="A1051" s="145">
        <v>43772</v>
      </c>
      <c r="B1051" s="148" t="s">
        <v>193</v>
      </c>
      <c r="C1051" s="148" t="s">
        <v>211</v>
      </c>
      <c r="D1051" s="149" t="s">
        <v>262</v>
      </c>
      <c r="E1051" s="149" t="s">
        <v>108</v>
      </c>
      <c r="F1051" s="149" t="s">
        <v>124</v>
      </c>
      <c r="G1051" s="150" t="str">
        <f>VLOOKUP(Repository_table[[#This Row],[Country of Destination]],$T$11:$U$45,2,)</f>
        <v>Europe and Central Asia</v>
      </c>
      <c r="H1051" s="149" t="s">
        <v>390</v>
      </c>
      <c r="I1051" s="149" t="s">
        <v>263</v>
      </c>
      <c r="J1051" s="151">
        <v>3265410</v>
      </c>
      <c r="K1051" s="39"/>
      <c r="L1051" s="146"/>
      <c r="N1051" s="119"/>
    </row>
    <row r="1052" spans="1:14" s="17" customFormat="1" x14ac:dyDescent="0.2">
      <c r="A1052" s="145">
        <v>43772</v>
      </c>
      <c r="B1052" s="148" t="s">
        <v>61</v>
      </c>
      <c r="C1052" s="148" t="s">
        <v>61</v>
      </c>
      <c r="D1052" s="149" t="s">
        <v>406</v>
      </c>
      <c r="E1052" s="149" t="s">
        <v>108</v>
      </c>
      <c r="F1052" s="149" t="s">
        <v>81</v>
      </c>
      <c r="G1052" s="150" t="str">
        <f>VLOOKUP(Repository_table[[#This Row],[Country of Destination]],$T$11:$U$45,2,)</f>
        <v>East Asia and Pacific</v>
      </c>
      <c r="H1052" s="149" t="s">
        <v>213</v>
      </c>
      <c r="I1052" s="149" t="s">
        <v>270</v>
      </c>
      <c r="J1052" s="151">
        <v>3433841</v>
      </c>
      <c r="K1052" s="39"/>
      <c r="L1052" s="146"/>
      <c r="N1052" s="119"/>
    </row>
    <row r="1053" spans="1:14" s="17" customFormat="1" ht="25.5" x14ac:dyDescent="0.2">
      <c r="A1053" s="145">
        <v>43773</v>
      </c>
      <c r="B1053" s="148" t="s">
        <v>302</v>
      </c>
      <c r="C1053" s="148" t="s">
        <v>303</v>
      </c>
      <c r="D1053" s="149" t="s">
        <v>409</v>
      </c>
      <c r="E1053" s="149" t="s">
        <v>108</v>
      </c>
      <c r="F1053" s="149" t="s">
        <v>241</v>
      </c>
      <c r="G1053" s="150" t="str">
        <f>VLOOKUP(Repository_table[[#This Row],[Country of Destination]],$T$11:$U$45,2,)</f>
        <v>Europe and Central Asia</v>
      </c>
      <c r="H1053" s="149" t="s">
        <v>433</v>
      </c>
      <c r="I1053" s="149" t="s">
        <v>306</v>
      </c>
      <c r="J1053" s="151">
        <v>3301481</v>
      </c>
      <c r="K1053" s="39"/>
      <c r="L1053" s="146"/>
      <c r="N1053" s="119"/>
    </row>
    <row r="1054" spans="1:14" s="17" customFormat="1" x14ac:dyDescent="0.2">
      <c r="A1054" s="145">
        <v>43773</v>
      </c>
      <c r="B1054" s="148" t="s">
        <v>61</v>
      </c>
      <c r="C1054" s="148" t="s">
        <v>61</v>
      </c>
      <c r="D1054" s="149" t="s">
        <v>251</v>
      </c>
      <c r="E1054" s="149" t="s">
        <v>108</v>
      </c>
      <c r="F1054" s="149" t="s">
        <v>113</v>
      </c>
      <c r="G1054" s="150" t="str">
        <f>VLOOKUP(Repository_table[[#This Row],[Country of Destination]],$T$11:$U$45,2,)</f>
        <v>East Asia and Pacific</v>
      </c>
      <c r="H1054" s="149" t="s">
        <v>170</v>
      </c>
      <c r="I1054" s="149" t="s">
        <v>270</v>
      </c>
      <c r="J1054" s="151">
        <v>3372192</v>
      </c>
      <c r="K1054" s="39"/>
      <c r="L1054" s="146"/>
      <c r="N1054" s="119"/>
    </row>
    <row r="1055" spans="1:14" s="17" customFormat="1" x14ac:dyDescent="0.2">
      <c r="A1055" s="145">
        <v>43774</v>
      </c>
      <c r="B1055" s="148" t="s">
        <v>193</v>
      </c>
      <c r="C1055" s="148" t="s">
        <v>212</v>
      </c>
      <c r="D1055" s="149" t="s">
        <v>262</v>
      </c>
      <c r="E1055" s="149" t="s">
        <v>108</v>
      </c>
      <c r="F1055" s="149" t="s">
        <v>81</v>
      </c>
      <c r="G1055" s="150" t="str">
        <f>VLOOKUP(Repository_table[[#This Row],[Country of Destination]],$T$11:$U$45,2,)</f>
        <v>East Asia and Pacific</v>
      </c>
      <c r="H1055" s="149" t="s">
        <v>460</v>
      </c>
      <c r="I1055" s="149" t="s">
        <v>263</v>
      </c>
      <c r="J1055" s="151">
        <v>3239535</v>
      </c>
      <c r="K1055" s="39"/>
      <c r="L1055" s="146"/>
      <c r="N1055" s="119"/>
    </row>
    <row r="1056" spans="1:14" s="17" customFormat="1" x14ac:dyDescent="0.2">
      <c r="A1056" s="145">
        <v>43774</v>
      </c>
      <c r="B1056" s="148" t="s">
        <v>61</v>
      </c>
      <c r="C1056" s="148" t="s">
        <v>61</v>
      </c>
      <c r="D1056" s="149" t="s">
        <v>252</v>
      </c>
      <c r="E1056" s="149" t="s">
        <v>108</v>
      </c>
      <c r="F1056" s="149" t="s">
        <v>458</v>
      </c>
      <c r="G1056" s="150" t="str">
        <f>VLOOKUP(Repository_table[[#This Row],[Country of Destination]],$T$11:$U$45,2,)</f>
        <v>East Asia and Pacific</v>
      </c>
      <c r="H1056" s="149" t="s">
        <v>180</v>
      </c>
      <c r="I1056" s="149" t="s">
        <v>270</v>
      </c>
      <c r="J1056" s="151">
        <v>3698090</v>
      </c>
      <c r="K1056" s="39"/>
      <c r="L1056" s="146"/>
      <c r="N1056" s="119"/>
    </row>
    <row r="1057" spans="1:14" s="17" customFormat="1" x14ac:dyDescent="0.2">
      <c r="A1057" s="145">
        <v>43775</v>
      </c>
      <c r="B1057" s="148" t="s">
        <v>442</v>
      </c>
      <c r="C1057" s="148" t="s">
        <v>443</v>
      </c>
      <c r="D1057" s="149" t="s">
        <v>439</v>
      </c>
      <c r="E1057" s="149" t="s">
        <v>194</v>
      </c>
      <c r="F1057" s="149" t="s">
        <v>253</v>
      </c>
      <c r="G1057" s="150" t="str">
        <f>VLOOKUP(Repository_table[[#This Row],[Country of Destination]],$T$11:$U$45,2,)</f>
        <v>Europe and Central Asia</v>
      </c>
      <c r="H1057" s="149" t="s">
        <v>461</v>
      </c>
      <c r="I1057" s="149" t="s">
        <v>440</v>
      </c>
      <c r="J1057" s="151">
        <v>3141557</v>
      </c>
      <c r="K1057" s="39"/>
      <c r="L1057" s="146" t="s">
        <v>366</v>
      </c>
      <c r="N1057" s="119"/>
    </row>
    <row r="1058" spans="1:14" s="17" customFormat="1" x14ac:dyDescent="0.2">
      <c r="A1058" s="145">
        <v>43775</v>
      </c>
      <c r="B1058" s="148" t="s">
        <v>61</v>
      </c>
      <c r="C1058" s="148" t="s">
        <v>61</v>
      </c>
      <c r="D1058" s="149" t="s">
        <v>251</v>
      </c>
      <c r="E1058" s="149" t="s">
        <v>108</v>
      </c>
      <c r="F1058" s="149" t="s">
        <v>113</v>
      </c>
      <c r="G1058" s="150" t="str">
        <f>VLOOKUP(Repository_table[[#This Row],[Country of Destination]],$T$11:$U$45,2,)</f>
        <v>East Asia and Pacific</v>
      </c>
      <c r="H1058" s="149" t="s">
        <v>375</v>
      </c>
      <c r="I1058" s="149" t="s">
        <v>270</v>
      </c>
      <c r="J1058" s="151">
        <v>3697528</v>
      </c>
      <c r="K1058" s="39"/>
      <c r="L1058" s="146"/>
      <c r="N1058" s="119"/>
    </row>
    <row r="1059" spans="1:14" s="17" customFormat="1" x14ac:dyDescent="0.2">
      <c r="A1059" s="145">
        <v>43776</v>
      </c>
      <c r="B1059" s="148" t="s">
        <v>61</v>
      </c>
      <c r="C1059" s="148" t="s">
        <v>61</v>
      </c>
      <c r="D1059" s="149" t="s">
        <v>426</v>
      </c>
      <c r="E1059" s="149" t="s">
        <v>108</v>
      </c>
      <c r="F1059" s="149" t="s">
        <v>113</v>
      </c>
      <c r="G1059" s="150" t="str">
        <f>VLOOKUP(Repository_table[[#This Row],[Country of Destination]],$T$11:$U$45,2,)</f>
        <v>East Asia and Pacific</v>
      </c>
      <c r="H1059" s="149" t="s">
        <v>135</v>
      </c>
      <c r="I1059" s="149" t="s">
        <v>270</v>
      </c>
      <c r="J1059" s="151">
        <v>3387176</v>
      </c>
      <c r="K1059" s="39"/>
      <c r="L1059" s="146"/>
      <c r="N1059" s="119"/>
    </row>
    <row r="1060" spans="1:14" s="17" customFormat="1" ht="25.5" x14ac:dyDescent="0.2">
      <c r="A1060" s="154">
        <v>43777</v>
      </c>
      <c r="B1060" s="155" t="s">
        <v>393</v>
      </c>
      <c r="C1060" s="155" t="s">
        <v>420</v>
      </c>
      <c r="D1060" s="156" t="s">
        <v>421</v>
      </c>
      <c r="E1060" s="156" t="s">
        <v>108</v>
      </c>
      <c r="F1060" s="156" t="s">
        <v>124</v>
      </c>
      <c r="G1060" s="157" t="str">
        <f>VLOOKUP(Repository_table[[#This Row],[Country of Destination]],$T$11:$U$45,2,)</f>
        <v>Europe and Central Asia</v>
      </c>
      <c r="H1060" s="156" t="s">
        <v>345</v>
      </c>
      <c r="I1060" s="156" t="s">
        <v>394</v>
      </c>
      <c r="J1060" s="158">
        <v>3252003</v>
      </c>
      <c r="K1060" s="159"/>
      <c r="L1060" s="160"/>
      <c r="N1060" s="119"/>
    </row>
    <row r="1061" spans="1:14" s="17" customFormat="1" x14ac:dyDescent="0.2">
      <c r="A1061" s="145">
        <v>43777</v>
      </c>
      <c r="B1061" s="148" t="s">
        <v>61</v>
      </c>
      <c r="C1061" s="148" t="s">
        <v>61</v>
      </c>
      <c r="D1061" s="149" t="s">
        <v>252</v>
      </c>
      <c r="E1061" s="149" t="s">
        <v>108</v>
      </c>
      <c r="F1061" s="149" t="s">
        <v>109</v>
      </c>
      <c r="G1061" s="150" t="str">
        <f>VLOOKUP(Repository_table[[#This Row],[Country of Destination]],$T$11:$U$45,2,)</f>
        <v>Europe and Central Asia</v>
      </c>
      <c r="H1061" s="149" t="s">
        <v>459</v>
      </c>
      <c r="I1061" s="149" t="s">
        <v>270</v>
      </c>
      <c r="J1061" s="151">
        <v>3613120</v>
      </c>
      <c r="K1061" s="39"/>
      <c r="L1061" s="146"/>
      <c r="N1061" s="119"/>
    </row>
    <row r="1062" spans="1:14" s="17" customFormat="1" x14ac:dyDescent="0.2">
      <c r="A1062" s="145">
        <v>43778</v>
      </c>
      <c r="B1062" s="148" t="s">
        <v>61</v>
      </c>
      <c r="C1062" s="148" t="s">
        <v>61</v>
      </c>
      <c r="D1062" s="149" t="s">
        <v>252</v>
      </c>
      <c r="E1062" s="149" t="s">
        <v>108</v>
      </c>
      <c r="F1062" s="149" t="s">
        <v>81</v>
      </c>
      <c r="G1062" s="150" t="str">
        <f>VLOOKUP(Repository_table[[#This Row],[Country of Destination]],$T$11:$U$45,2,)</f>
        <v>East Asia and Pacific</v>
      </c>
      <c r="H1062" s="149" t="s">
        <v>111</v>
      </c>
      <c r="I1062" s="149" t="s">
        <v>270</v>
      </c>
      <c r="J1062" s="151">
        <v>3494367</v>
      </c>
      <c r="K1062" s="39"/>
      <c r="L1062" s="146"/>
      <c r="N1062" s="119"/>
    </row>
    <row r="1063" spans="1:14" s="17" customFormat="1" x14ac:dyDescent="0.2">
      <c r="A1063" s="145">
        <v>43778</v>
      </c>
      <c r="B1063" s="148" t="s">
        <v>61</v>
      </c>
      <c r="C1063" s="148" t="s">
        <v>61</v>
      </c>
      <c r="D1063" s="149" t="s">
        <v>252</v>
      </c>
      <c r="E1063" s="149" t="s">
        <v>108</v>
      </c>
      <c r="F1063" s="149" t="s">
        <v>124</v>
      </c>
      <c r="G1063" s="150" t="str">
        <f>VLOOKUP(Repository_table[[#This Row],[Country of Destination]],$T$11:$U$45,2,)</f>
        <v>Europe and Central Asia</v>
      </c>
      <c r="H1063" s="149" t="s">
        <v>432</v>
      </c>
      <c r="I1063" s="149" t="s">
        <v>270</v>
      </c>
      <c r="J1063" s="151">
        <v>3581888</v>
      </c>
      <c r="K1063" s="39"/>
      <c r="L1063" s="146"/>
      <c r="N1063" s="119"/>
    </row>
    <row r="1064" spans="1:14" s="17" customFormat="1" ht="25.5" x14ac:dyDescent="0.2">
      <c r="A1064" s="145">
        <v>43779</v>
      </c>
      <c r="B1064" s="148" t="s">
        <v>302</v>
      </c>
      <c r="C1064" s="148" t="s">
        <v>303</v>
      </c>
      <c r="D1064" s="149" t="s">
        <v>410</v>
      </c>
      <c r="E1064" s="149" t="s">
        <v>108</v>
      </c>
      <c r="F1064" s="149" t="s">
        <v>113</v>
      </c>
      <c r="G1064" s="150" t="str">
        <f>VLOOKUP(Repository_table[[#This Row],[Country of Destination]],$T$11:$U$45,2,)</f>
        <v>East Asia and Pacific</v>
      </c>
      <c r="H1064" s="149" t="s">
        <v>434</v>
      </c>
      <c r="I1064" s="149" t="s">
        <v>306</v>
      </c>
      <c r="J1064" s="151">
        <v>3698551</v>
      </c>
      <c r="K1064" s="39"/>
      <c r="L1064" s="146"/>
      <c r="N1064" s="119"/>
    </row>
    <row r="1065" spans="1:14" s="17" customFormat="1" x14ac:dyDescent="0.2">
      <c r="A1065" s="145">
        <v>43779</v>
      </c>
      <c r="B1065" s="148" t="s">
        <v>61</v>
      </c>
      <c r="C1065" s="148" t="s">
        <v>61</v>
      </c>
      <c r="D1065" s="149" t="s">
        <v>252</v>
      </c>
      <c r="E1065" s="149" t="s">
        <v>108</v>
      </c>
      <c r="F1065" s="149" t="s">
        <v>368</v>
      </c>
      <c r="G1065" s="150" t="str">
        <f>VLOOKUP(Repository_table[[#This Row],[Country of Destination]],$T$11:$U$45,2,)</f>
        <v>East Asia and Pacific</v>
      </c>
      <c r="H1065" s="149" t="s">
        <v>86</v>
      </c>
      <c r="I1065" s="149" t="s">
        <v>270</v>
      </c>
      <c r="J1065" s="151">
        <v>3736155</v>
      </c>
      <c r="K1065" s="39"/>
      <c r="L1065" s="146"/>
      <c r="N1065" s="119"/>
    </row>
    <row r="1066" spans="1:14" s="17" customFormat="1" ht="25.5" x14ac:dyDescent="0.2">
      <c r="A1066" s="145">
        <v>43780</v>
      </c>
      <c r="B1066" s="148" t="s">
        <v>442</v>
      </c>
      <c r="C1066" s="148" t="s">
        <v>442</v>
      </c>
      <c r="D1066" s="149" t="s">
        <v>439</v>
      </c>
      <c r="E1066" s="149" t="s">
        <v>194</v>
      </c>
      <c r="F1066" s="149" t="s">
        <v>241</v>
      </c>
      <c r="G1066" s="150" t="str">
        <f>VLOOKUP(Repository_table[[#This Row],[Country of Destination]],$T$11:$U$45,2,)</f>
        <v>Europe and Central Asia</v>
      </c>
      <c r="H1066" s="149" t="s">
        <v>364</v>
      </c>
      <c r="I1066" s="149" t="s">
        <v>440</v>
      </c>
      <c r="J1066" s="151">
        <v>2965490</v>
      </c>
      <c r="K1066" s="39"/>
      <c r="L1066" s="146" t="s">
        <v>366</v>
      </c>
      <c r="N1066" s="119"/>
    </row>
    <row r="1067" spans="1:14" s="17" customFormat="1" x14ac:dyDescent="0.2">
      <c r="A1067" s="145">
        <v>43780</v>
      </c>
      <c r="B1067" s="148" t="s">
        <v>61</v>
      </c>
      <c r="C1067" s="148" t="s">
        <v>61</v>
      </c>
      <c r="D1067" s="149" t="s">
        <v>251</v>
      </c>
      <c r="E1067" s="149" t="s">
        <v>108</v>
      </c>
      <c r="F1067" s="149" t="s">
        <v>112</v>
      </c>
      <c r="G1067" s="150" t="str">
        <f>VLOOKUP(Repository_table[[#This Row],[Country of Destination]],$T$11:$U$45,2,)</f>
        <v>Latin America and the Caribbean</v>
      </c>
      <c r="H1067" s="149" t="s">
        <v>168</v>
      </c>
      <c r="I1067" s="149" t="s">
        <v>270</v>
      </c>
      <c r="J1067" s="151">
        <v>3484054</v>
      </c>
      <c r="K1067" s="39"/>
      <c r="L1067" s="146"/>
      <c r="N1067" s="119"/>
    </row>
    <row r="1068" spans="1:14" s="17" customFormat="1" x14ac:dyDescent="0.2">
      <c r="A1068" s="145">
        <v>43781</v>
      </c>
      <c r="B1068" s="148" t="s">
        <v>193</v>
      </c>
      <c r="C1068" s="148" t="s">
        <v>211</v>
      </c>
      <c r="D1068" s="149" t="s">
        <v>262</v>
      </c>
      <c r="E1068" s="149" t="s">
        <v>108</v>
      </c>
      <c r="F1068" s="149" t="s">
        <v>197</v>
      </c>
      <c r="G1068" s="150" t="str">
        <f>VLOOKUP(Repository_table[[#This Row],[Country of Destination]],$T$11:$U$45,2,)</f>
        <v>Europe and Central Asia</v>
      </c>
      <c r="H1068" s="149" t="s">
        <v>181</v>
      </c>
      <c r="I1068" s="149" t="s">
        <v>263</v>
      </c>
      <c r="J1068" s="151">
        <v>3258942</v>
      </c>
      <c r="K1068" s="39"/>
      <c r="L1068" s="146"/>
      <c r="N1068" s="119"/>
    </row>
    <row r="1069" spans="1:14" s="17" customFormat="1" x14ac:dyDescent="0.2">
      <c r="A1069" s="145">
        <v>43781</v>
      </c>
      <c r="B1069" s="148" t="s">
        <v>61</v>
      </c>
      <c r="C1069" s="148" t="s">
        <v>61</v>
      </c>
      <c r="D1069" s="149" t="s">
        <v>252</v>
      </c>
      <c r="E1069" s="149" t="s">
        <v>108</v>
      </c>
      <c r="F1069" s="149" t="s">
        <v>197</v>
      </c>
      <c r="G1069" s="150" t="str">
        <f>VLOOKUP(Repository_table[[#This Row],[Country of Destination]],$T$11:$U$45,2,)</f>
        <v>Europe and Central Asia</v>
      </c>
      <c r="H1069" s="149" t="s">
        <v>245</v>
      </c>
      <c r="I1069" s="149" t="s">
        <v>270</v>
      </c>
      <c r="J1069" s="151">
        <v>3257865</v>
      </c>
      <c r="K1069" s="39"/>
      <c r="L1069" s="146"/>
      <c r="N1069" s="119"/>
    </row>
    <row r="1070" spans="1:14" s="17" customFormat="1" x14ac:dyDescent="0.2">
      <c r="A1070" s="145">
        <v>43781</v>
      </c>
      <c r="B1070" s="148" t="s">
        <v>61</v>
      </c>
      <c r="C1070" s="148" t="s">
        <v>61</v>
      </c>
      <c r="D1070" s="149" t="s">
        <v>406</v>
      </c>
      <c r="E1070" s="149" t="s">
        <v>108</v>
      </c>
      <c r="F1070" s="149" t="s">
        <v>204</v>
      </c>
      <c r="G1070" s="150" t="str">
        <f>VLOOKUP(Repository_table[[#This Row],[Country of Destination]],$T$11:$U$45,2,)</f>
        <v>Europe and Central Asia</v>
      </c>
      <c r="H1070" s="149" t="s">
        <v>114</v>
      </c>
      <c r="I1070" s="149" t="s">
        <v>270</v>
      </c>
      <c r="J1070" s="151">
        <v>2980145</v>
      </c>
      <c r="K1070" s="39"/>
      <c r="L1070" s="146"/>
      <c r="N1070" s="119"/>
    </row>
    <row r="1071" spans="1:14" s="17" customFormat="1" ht="25.5" x14ac:dyDescent="0.2">
      <c r="A1071" s="145">
        <v>43782</v>
      </c>
      <c r="B1071" s="148" t="s">
        <v>302</v>
      </c>
      <c r="C1071" s="148" t="s">
        <v>303</v>
      </c>
      <c r="D1071" s="149" t="s">
        <v>409</v>
      </c>
      <c r="E1071" s="149" t="s">
        <v>108</v>
      </c>
      <c r="F1071" s="149" t="s">
        <v>124</v>
      </c>
      <c r="G1071" s="150" t="str">
        <f>VLOOKUP(Repository_table[[#This Row],[Country of Destination]],$T$11:$U$45,2,)</f>
        <v>Europe and Central Asia</v>
      </c>
      <c r="H1071" s="149" t="s">
        <v>374</v>
      </c>
      <c r="I1071" s="149" t="s">
        <v>306</v>
      </c>
      <c r="J1071" s="151">
        <v>3326583</v>
      </c>
      <c r="K1071" s="39"/>
      <c r="L1071" s="146"/>
      <c r="N1071" s="119"/>
    </row>
    <row r="1072" spans="1:14" s="17" customFormat="1" x14ac:dyDescent="0.2">
      <c r="A1072" s="145">
        <v>43782</v>
      </c>
      <c r="B1072" s="148" t="s">
        <v>61</v>
      </c>
      <c r="C1072" s="148" t="s">
        <v>61</v>
      </c>
      <c r="D1072" s="149" t="s">
        <v>252</v>
      </c>
      <c r="E1072" s="149" t="s">
        <v>108</v>
      </c>
      <c r="F1072" s="149" t="s">
        <v>286</v>
      </c>
      <c r="G1072" s="150" t="str">
        <f>VLOOKUP(Repository_table[[#This Row],[Country of Destination]],$T$11:$U$45,2,)</f>
        <v>Europe and Central Asia</v>
      </c>
      <c r="H1072" s="149" t="s">
        <v>344</v>
      </c>
      <c r="I1072" s="149" t="s">
        <v>270</v>
      </c>
      <c r="J1072" s="151">
        <v>3432467</v>
      </c>
      <c r="K1072" s="39"/>
      <c r="L1072" s="146"/>
      <c r="N1072" s="119"/>
    </row>
    <row r="1073" spans="1:14" s="17" customFormat="1" ht="25.5" x14ac:dyDescent="0.2">
      <c r="A1073" s="145">
        <v>43784</v>
      </c>
      <c r="B1073" s="148" t="s">
        <v>302</v>
      </c>
      <c r="C1073" s="148" t="s">
        <v>303</v>
      </c>
      <c r="D1073" s="149" t="s">
        <v>409</v>
      </c>
      <c r="E1073" s="149" t="s">
        <v>108</v>
      </c>
      <c r="F1073" s="149" t="s">
        <v>177</v>
      </c>
      <c r="G1073" s="150" t="str">
        <f>VLOOKUP(Repository_table[[#This Row],[Country of Destination]],$T$11:$U$45,2,)</f>
        <v>Latin America and the Caribbean</v>
      </c>
      <c r="H1073" s="149" t="s">
        <v>169</v>
      </c>
      <c r="I1073" s="149" t="s">
        <v>306</v>
      </c>
      <c r="J1073" s="151">
        <v>3279126</v>
      </c>
      <c r="K1073" s="39"/>
      <c r="L1073" s="146"/>
      <c r="N1073" s="119"/>
    </row>
    <row r="1074" spans="1:14" s="17" customFormat="1" x14ac:dyDescent="0.2">
      <c r="A1074" s="145">
        <v>43784</v>
      </c>
      <c r="B1074" s="148" t="s">
        <v>61</v>
      </c>
      <c r="C1074" s="148" t="s">
        <v>61</v>
      </c>
      <c r="D1074" s="149" t="s">
        <v>252</v>
      </c>
      <c r="E1074" s="149" t="s">
        <v>108</v>
      </c>
      <c r="F1074" s="149" t="s">
        <v>124</v>
      </c>
      <c r="G1074" s="150" t="str">
        <f>VLOOKUP(Repository_table[[#This Row],[Country of Destination]],$T$11:$U$45,2,)</f>
        <v>Europe and Central Asia</v>
      </c>
      <c r="H1074" s="149" t="s">
        <v>228</v>
      </c>
      <c r="I1074" s="149" t="s">
        <v>270</v>
      </c>
      <c r="J1074" s="151">
        <v>2937832</v>
      </c>
      <c r="K1074" s="39"/>
      <c r="L1074" s="146"/>
      <c r="N1074" s="119"/>
    </row>
    <row r="1075" spans="1:14" s="17" customFormat="1" x14ac:dyDescent="0.2">
      <c r="A1075" s="145">
        <v>43784</v>
      </c>
      <c r="B1075" s="148" t="s">
        <v>61</v>
      </c>
      <c r="C1075" s="148" t="s">
        <v>61</v>
      </c>
      <c r="D1075" s="149" t="s">
        <v>427</v>
      </c>
      <c r="E1075" s="149" t="s">
        <v>108</v>
      </c>
      <c r="F1075" s="149" t="s">
        <v>276</v>
      </c>
      <c r="G1075" s="150" t="str">
        <f>VLOOKUP(Repository_table[[#This Row],[Country of Destination]],$T$11:$U$45,2,)</f>
        <v>Latin America and the Caribbean</v>
      </c>
      <c r="H1075" s="149" t="s">
        <v>449</v>
      </c>
      <c r="I1075" s="149" t="s">
        <v>270</v>
      </c>
      <c r="J1075" s="151">
        <v>2463934</v>
      </c>
      <c r="K1075" s="39"/>
      <c r="L1075" s="146"/>
      <c r="N1075" s="119"/>
    </row>
    <row r="1076" spans="1:14" s="17" customFormat="1" x14ac:dyDescent="0.2">
      <c r="A1076" s="145">
        <v>43784</v>
      </c>
      <c r="B1076" s="148" t="s">
        <v>61</v>
      </c>
      <c r="C1076" s="148" t="s">
        <v>61</v>
      </c>
      <c r="D1076" s="149" t="s">
        <v>427</v>
      </c>
      <c r="E1076" s="149" t="s">
        <v>108</v>
      </c>
      <c r="F1076" s="149" t="s">
        <v>186</v>
      </c>
      <c r="G1076" s="150" t="str">
        <f>VLOOKUP(Repository_table[[#This Row],[Country of Destination]],$T$11:$U$45,2,)</f>
        <v>Latin America and the Caribbean</v>
      </c>
      <c r="H1076" s="149" t="s">
        <v>449</v>
      </c>
      <c r="I1076" s="149" t="s">
        <v>270</v>
      </c>
      <c r="J1076" s="151">
        <v>478059</v>
      </c>
      <c r="K1076" s="39"/>
      <c r="L1076" s="146"/>
      <c r="N1076" s="119"/>
    </row>
    <row r="1077" spans="1:14" s="17" customFormat="1" x14ac:dyDescent="0.2">
      <c r="A1077" s="145">
        <v>43785</v>
      </c>
      <c r="B1077" s="148" t="s">
        <v>193</v>
      </c>
      <c r="C1077" s="148" t="s">
        <v>212</v>
      </c>
      <c r="D1077" s="149" t="s">
        <v>262</v>
      </c>
      <c r="E1077" s="149" t="s">
        <v>108</v>
      </c>
      <c r="F1077" s="149" t="s">
        <v>197</v>
      </c>
      <c r="G1077" s="150" t="str">
        <f>VLOOKUP(Repository_table[[#This Row],[Country of Destination]],$T$11:$U$45,2,)</f>
        <v>Europe and Central Asia</v>
      </c>
      <c r="H1077" s="149" t="s">
        <v>299</v>
      </c>
      <c r="I1077" s="149" t="s">
        <v>263</v>
      </c>
      <c r="J1077" s="151">
        <v>3468196</v>
      </c>
      <c r="K1077" s="39"/>
      <c r="L1077" s="146"/>
      <c r="N1077" s="119"/>
    </row>
    <row r="1078" spans="1:14" s="17" customFormat="1" x14ac:dyDescent="0.2">
      <c r="A1078" s="145">
        <v>43785</v>
      </c>
      <c r="B1078" s="148" t="s">
        <v>61</v>
      </c>
      <c r="C1078" s="148" t="s">
        <v>61</v>
      </c>
      <c r="D1078" s="149" t="s">
        <v>291</v>
      </c>
      <c r="E1078" s="149" t="s">
        <v>108</v>
      </c>
      <c r="F1078" s="149" t="s">
        <v>204</v>
      </c>
      <c r="G1078" s="150" t="str">
        <f>VLOOKUP(Repository_table[[#This Row],[Country of Destination]],$T$11:$U$45,2,)</f>
        <v>Europe and Central Asia</v>
      </c>
      <c r="H1078" s="149" t="s">
        <v>161</v>
      </c>
      <c r="I1078" s="149" t="s">
        <v>270</v>
      </c>
      <c r="J1078" s="151">
        <v>3396126</v>
      </c>
      <c r="K1078" s="39"/>
      <c r="L1078" s="146"/>
      <c r="N1078" s="119"/>
    </row>
    <row r="1079" spans="1:14" s="17" customFormat="1" ht="25.5" x14ac:dyDescent="0.2">
      <c r="A1079" s="145">
        <v>43786</v>
      </c>
      <c r="B1079" s="148" t="s">
        <v>302</v>
      </c>
      <c r="C1079" s="148" t="s">
        <v>303</v>
      </c>
      <c r="D1079" s="149" t="s">
        <v>409</v>
      </c>
      <c r="E1079" s="149" t="s">
        <v>108</v>
      </c>
      <c r="F1079" s="149" t="s">
        <v>197</v>
      </c>
      <c r="G1079" s="150" t="str">
        <f>VLOOKUP(Repository_table[[#This Row],[Country of Destination]],$T$11:$U$45,2,)</f>
        <v>Europe and Central Asia</v>
      </c>
      <c r="H1079" s="149" t="s">
        <v>435</v>
      </c>
      <c r="I1079" s="149" t="s">
        <v>306</v>
      </c>
      <c r="J1079" s="151">
        <v>3470696</v>
      </c>
      <c r="K1079" s="39"/>
      <c r="L1079" s="146"/>
      <c r="N1079" s="119"/>
    </row>
    <row r="1080" spans="1:14" s="17" customFormat="1" x14ac:dyDescent="0.2">
      <c r="A1080" s="145">
        <v>43786</v>
      </c>
      <c r="B1080" s="148" t="s">
        <v>61</v>
      </c>
      <c r="C1080" s="148" t="s">
        <v>61</v>
      </c>
      <c r="D1080" s="149" t="s">
        <v>292</v>
      </c>
      <c r="E1080" s="149" t="s">
        <v>108</v>
      </c>
      <c r="F1080" s="149" t="s">
        <v>76</v>
      </c>
      <c r="G1080" s="150" t="str">
        <f>VLOOKUP(Repository_table[[#This Row],[Country of Destination]],$T$11:$U$45,2,)</f>
        <v>Latin America and the Caribbean</v>
      </c>
      <c r="H1080" s="149" t="s">
        <v>182</v>
      </c>
      <c r="I1080" s="149" t="s">
        <v>270</v>
      </c>
      <c r="J1080" s="151">
        <v>3272684</v>
      </c>
      <c r="K1080" s="39"/>
      <c r="L1080" s="146"/>
      <c r="N1080" s="119"/>
    </row>
    <row r="1081" spans="1:14" s="17" customFormat="1" x14ac:dyDescent="0.2">
      <c r="A1081" s="145">
        <v>43787</v>
      </c>
      <c r="B1081" s="148" t="s">
        <v>61</v>
      </c>
      <c r="C1081" s="148" t="s">
        <v>61</v>
      </c>
      <c r="D1081" s="149" t="s">
        <v>291</v>
      </c>
      <c r="E1081" s="149" t="s">
        <v>108</v>
      </c>
      <c r="F1081" s="149" t="s">
        <v>241</v>
      </c>
      <c r="G1081" s="150" t="str">
        <f>VLOOKUP(Repository_table[[#This Row],[Country of Destination]],$T$11:$U$45,2,)</f>
        <v>Europe and Central Asia</v>
      </c>
      <c r="H1081" s="149" t="s">
        <v>188</v>
      </c>
      <c r="I1081" s="149" t="s">
        <v>270</v>
      </c>
      <c r="J1081" s="151">
        <v>3690031</v>
      </c>
      <c r="K1081" s="39"/>
      <c r="L1081" s="146"/>
      <c r="N1081" s="119"/>
    </row>
    <row r="1082" spans="1:14" s="17" customFormat="1" ht="25.5" x14ac:dyDescent="0.2">
      <c r="A1082" s="154">
        <v>43788</v>
      </c>
      <c r="B1082" s="155" t="s">
        <v>393</v>
      </c>
      <c r="C1082" s="155" t="s">
        <v>453</v>
      </c>
      <c r="D1082" s="156" t="s">
        <v>421</v>
      </c>
      <c r="E1082" s="156" t="s">
        <v>108</v>
      </c>
      <c r="F1082" s="156" t="s">
        <v>81</v>
      </c>
      <c r="G1082" s="157" t="str">
        <f>VLOOKUP(Repository_table[[#This Row],[Country of Destination]],$T$11:$U$45,2,)</f>
        <v>East Asia and Pacific</v>
      </c>
      <c r="H1082" s="156" t="s">
        <v>395</v>
      </c>
      <c r="I1082" s="156" t="s">
        <v>394</v>
      </c>
      <c r="J1082" s="158">
        <v>3699557</v>
      </c>
      <c r="K1082" s="159"/>
      <c r="L1082" s="160"/>
      <c r="N1082" s="119"/>
    </row>
    <row r="1083" spans="1:14" s="17" customFormat="1" ht="25.5" x14ac:dyDescent="0.2">
      <c r="A1083" s="145">
        <v>43788</v>
      </c>
      <c r="B1083" s="148" t="s">
        <v>302</v>
      </c>
      <c r="C1083" s="148" t="s">
        <v>303</v>
      </c>
      <c r="D1083" s="149" t="s">
        <v>410</v>
      </c>
      <c r="E1083" s="149" t="s">
        <v>108</v>
      </c>
      <c r="F1083" s="149" t="s">
        <v>113</v>
      </c>
      <c r="G1083" s="150" t="str">
        <f>VLOOKUP(Repository_table[[#This Row],[Country of Destination]],$T$11:$U$45,2,)</f>
        <v>East Asia and Pacific</v>
      </c>
      <c r="H1083" s="149" t="s">
        <v>203</v>
      </c>
      <c r="I1083" s="149" t="s">
        <v>306</v>
      </c>
      <c r="J1083" s="151">
        <v>3430997</v>
      </c>
      <c r="K1083" s="39"/>
      <c r="L1083" s="146"/>
      <c r="N1083" s="119"/>
    </row>
    <row r="1084" spans="1:14" s="17" customFormat="1" x14ac:dyDescent="0.2">
      <c r="A1084" s="145">
        <v>43788</v>
      </c>
      <c r="B1084" s="148" t="s">
        <v>61</v>
      </c>
      <c r="C1084" s="148" t="s">
        <v>61</v>
      </c>
      <c r="D1084" s="149" t="s">
        <v>426</v>
      </c>
      <c r="E1084" s="149" t="s">
        <v>108</v>
      </c>
      <c r="F1084" s="149" t="s">
        <v>197</v>
      </c>
      <c r="G1084" s="150" t="str">
        <f>VLOOKUP(Repository_table[[#This Row],[Country of Destination]],$T$11:$U$45,2,)</f>
        <v>Europe and Central Asia</v>
      </c>
      <c r="H1084" s="149" t="s">
        <v>166</v>
      </c>
      <c r="I1084" s="149" t="s">
        <v>270</v>
      </c>
      <c r="J1084" s="151">
        <v>3485504</v>
      </c>
      <c r="K1084" s="39"/>
      <c r="L1084" s="146"/>
      <c r="N1084" s="119"/>
    </row>
    <row r="1085" spans="1:14" s="17" customFormat="1" x14ac:dyDescent="0.2">
      <c r="A1085" s="145">
        <v>43789</v>
      </c>
      <c r="B1085" s="148" t="s">
        <v>193</v>
      </c>
      <c r="C1085" s="148" t="s">
        <v>211</v>
      </c>
      <c r="D1085" s="149" t="s">
        <v>262</v>
      </c>
      <c r="E1085" s="149" t="s">
        <v>108</v>
      </c>
      <c r="F1085" s="149" t="s">
        <v>124</v>
      </c>
      <c r="G1085" s="150" t="str">
        <f>VLOOKUP(Repository_table[[#This Row],[Country of Destination]],$T$11:$U$45,2,)</f>
        <v>Europe and Central Asia</v>
      </c>
      <c r="H1085" s="149" t="s">
        <v>349</v>
      </c>
      <c r="I1085" s="149" t="s">
        <v>263</v>
      </c>
      <c r="J1085" s="151">
        <v>3284455</v>
      </c>
      <c r="K1085" s="39"/>
      <c r="L1085" s="146"/>
      <c r="N1085" s="119"/>
    </row>
    <row r="1086" spans="1:14" s="17" customFormat="1" x14ac:dyDescent="0.2">
      <c r="A1086" s="145">
        <v>43789</v>
      </c>
      <c r="B1086" s="148" t="s">
        <v>61</v>
      </c>
      <c r="C1086" s="148" t="s">
        <v>61</v>
      </c>
      <c r="D1086" s="149" t="s">
        <v>426</v>
      </c>
      <c r="E1086" s="149" t="s">
        <v>108</v>
      </c>
      <c r="F1086" s="149" t="s">
        <v>113</v>
      </c>
      <c r="G1086" s="150" t="str">
        <f>VLOOKUP(Repository_table[[#This Row],[Country of Destination]],$T$11:$U$45,2,)</f>
        <v>East Asia and Pacific</v>
      </c>
      <c r="H1086" s="149" t="s">
        <v>282</v>
      </c>
      <c r="I1086" s="149" t="s">
        <v>270</v>
      </c>
      <c r="J1086" s="151">
        <v>3675385</v>
      </c>
      <c r="K1086" s="39"/>
      <c r="L1086" s="146"/>
      <c r="N1086" s="119"/>
    </row>
    <row r="1087" spans="1:14" s="17" customFormat="1" x14ac:dyDescent="0.2">
      <c r="A1087" s="145">
        <v>43790</v>
      </c>
      <c r="B1087" s="148" t="s">
        <v>61</v>
      </c>
      <c r="C1087" s="148" t="s">
        <v>61</v>
      </c>
      <c r="D1087" s="149" t="s">
        <v>291</v>
      </c>
      <c r="E1087" s="149" t="s">
        <v>108</v>
      </c>
      <c r="F1087" s="149" t="s">
        <v>116</v>
      </c>
      <c r="G1087" s="150" t="str">
        <f>VLOOKUP(Repository_table[[#This Row],[Country of Destination]],$T$11:$U$45,2,)</f>
        <v>South Asia</v>
      </c>
      <c r="H1087" s="149" t="s">
        <v>456</v>
      </c>
      <c r="I1087" s="149" t="s">
        <v>270</v>
      </c>
      <c r="J1087" s="151">
        <v>3246868</v>
      </c>
      <c r="K1087" s="39"/>
      <c r="L1087" s="146"/>
      <c r="N1087" s="119"/>
    </row>
    <row r="1088" spans="1:14" s="17" customFormat="1" ht="25.5" x14ac:dyDescent="0.2">
      <c r="A1088" s="145">
        <v>43791</v>
      </c>
      <c r="B1088" s="148" t="s">
        <v>302</v>
      </c>
      <c r="C1088" s="148" t="s">
        <v>303</v>
      </c>
      <c r="D1088" s="149" t="s">
        <v>409</v>
      </c>
      <c r="E1088" s="149" t="s">
        <v>108</v>
      </c>
      <c r="F1088" s="149" t="s">
        <v>241</v>
      </c>
      <c r="G1088" s="150" t="str">
        <f>VLOOKUP(Repository_table[[#This Row],[Country of Destination]],$T$11:$U$45,2,)</f>
        <v>Europe and Central Asia</v>
      </c>
      <c r="H1088" s="149" t="s">
        <v>218</v>
      </c>
      <c r="I1088" s="149" t="s">
        <v>306</v>
      </c>
      <c r="J1088" s="151">
        <v>3442482</v>
      </c>
      <c r="K1088" s="39"/>
      <c r="L1088" s="146"/>
      <c r="N1088" s="119"/>
    </row>
    <row r="1089" spans="1:14" s="17" customFormat="1" x14ac:dyDescent="0.2">
      <c r="A1089" s="145">
        <v>43791</v>
      </c>
      <c r="B1089" s="148" t="s">
        <v>61</v>
      </c>
      <c r="C1089" s="148" t="s">
        <v>61</v>
      </c>
      <c r="D1089" s="149" t="s">
        <v>291</v>
      </c>
      <c r="E1089" s="149" t="s">
        <v>108</v>
      </c>
      <c r="F1089" s="149" t="s">
        <v>68</v>
      </c>
      <c r="G1089" s="150" t="str">
        <f>VLOOKUP(Repository_table[[#This Row],[Country of Destination]],$T$11:$U$45,2,)</f>
        <v>South Asia</v>
      </c>
      <c r="H1089" s="149" t="s">
        <v>346</v>
      </c>
      <c r="I1089" s="149" t="s">
        <v>270</v>
      </c>
      <c r="J1089" s="151">
        <v>3592587</v>
      </c>
      <c r="K1089" s="39"/>
      <c r="L1089" s="146"/>
      <c r="N1089" s="119"/>
    </row>
    <row r="1090" spans="1:14" s="17" customFormat="1" x14ac:dyDescent="0.2">
      <c r="A1090" s="145">
        <v>43792</v>
      </c>
      <c r="B1090" s="148" t="s">
        <v>61</v>
      </c>
      <c r="C1090" s="148" t="s">
        <v>61</v>
      </c>
      <c r="D1090" s="149" t="s">
        <v>291</v>
      </c>
      <c r="E1090" s="149" t="s">
        <v>108</v>
      </c>
      <c r="F1090" s="149" t="s">
        <v>204</v>
      </c>
      <c r="G1090" s="150" t="str">
        <f>VLOOKUP(Repository_table[[#This Row],[Country of Destination]],$T$11:$U$45,2,)</f>
        <v>Europe and Central Asia</v>
      </c>
      <c r="H1090" s="149" t="s">
        <v>281</v>
      </c>
      <c r="I1090" s="149" t="s">
        <v>270</v>
      </c>
      <c r="J1090" s="151">
        <v>3723073</v>
      </c>
      <c r="K1090" s="39"/>
      <c r="L1090" s="146"/>
      <c r="N1090" s="119"/>
    </row>
    <row r="1091" spans="1:14" s="17" customFormat="1" ht="25.5" x14ac:dyDescent="0.2">
      <c r="A1091" s="145">
        <v>43793</v>
      </c>
      <c r="B1091" s="148" t="s">
        <v>302</v>
      </c>
      <c r="C1091" s="148" t="s">
        <v>303</v>
      </c>
      <c r="D1091" s="149" t="s">
        <v>409</v>
      </c>
      <c r="E1091" s="149" t="s">
        <v>108</v>
      </c>
      <c r="F1091" s="149" t="s">
        <v>124</v>
      </c>
      <c r="G1091" s="150" t="str">
        <f>VLOOKUP(Repository_table[[#This Row],[Country of Destination]],$T$11:$U$45,2,)</f>
        <v>Europe and Central Asia</v>
      </c>
      <c r="H1091" s="149" t="s">
        <v>235</v>
      </c>
      <c r="I1091" s="149" t="s">
        <v>306</v>
      </c>
      <c r="J1091" s="151">
        <v>3374232</v>
      </c>
      <c r="K1091" s="39"/>
      <c r="L1091" s="146"/>
      <c r="N1091" s="119"/>
    </row>
    <row r="1092" spans="1:14" s="17" customFormat="1" x14ac:dyDescent="0.2">
      <c r="A1092" s="145">
        <v>43793</v>
      </c>
      <c r="B1092" s="148" t="s">
        <v>193</v>
      </c>
      <c r="C1092" s="148" t="s">
        <v>212</v>
      </c>
      <c r="D1092" s="149" t="s">
        <v>262</v>
      </c>
      <c r="E1092" s="149" t="s">
        <v>108</v>
      </c>
      <c r="F1092" s="149" t="s">
        <v>81</v>
      </c>
      <c r="G1092" s="150" t="str">
        <f>VLOOKUP(Repository_table[[#This Row],[Country of Destination]],$T$11:$U$45,2,)</f>
        <v>East Asia and Pacific</v>
      </c>
      <c r="H1092" s="149" t="s">
        <v>214</v>
      </c>
      <c r="I1092" s="149" t="s">
        <v>263</v>
      </c>
      <c r="J1092" s="151">
        <v>3735537</v>
      </c>
      <c r="K1092" s="39"/>
      <c r="L1092" s="146"/>
      <c r="N1092" s="119"/>
    </row>
    <row r="1093" spans="1:14" s="17" customFormat="1" x14ac:dyDescent="0.2">
      <c r="A1093" s="145">
        <v>43793</v>
      </c>
      <c r="B1093" s="148" t="s">
        <v>442</v>
      </c>
      <c r="C1093" s="148" t="s">
        <v>443</v>
      </c>
      <c r="D1093" s="149" t="s">
        <v>439</v>
      </c>
      <c r="E1093" s="149" t="s">
        <v>194</v>
      </c>
      <c r="F1093" s="149" t="s">
        <v>124</v>
      </c>
      <c r="G1093" s="150" t="str">
        <f>VLOOKUP(Repository_table[[#This Row],[Country of Destination]],$T$11:$U$45,2,)</f>
        <v>Europe and Central Asia</v>
      </c>
      <c r="H1093" s="149" t="s">
        <v>431</v>
      </c>
      <c r="I1093" s="149" t="s">
        <v>440</v>
      </c>
      <c r="J1093" s="151">
        <v>3609973</v>
      </c>
      <c r="K1093" s="39"/>
      <c r="L1093" s="146" t="s">
        <v>366</v>
      </c>
      <c r="N1093" s="119"/>
    </row>
    <row r="1094" spans="1:14" s="17" customFormat="1" ht="25.5" x14ac:dyDescent="0.2">
      <c r="A1094" s="154">
        <v>43794</v>
      </c>
      <c r="B1094" s="155" t="s">
        <v>393</v>
      </c>
      <c r="C1094" s="155" t="s">
        <v>420</v>
      </c>
      <c r="D1094" s="156" t="s">
        <v>421</v>
      </c>
      <c r="E1094" s="156" t="s">
        <v>108</v>
      </c>
      <c r="F1094" s="156" t="s">
        <v>109</v>
      </c>
      <c r="G1094" s="157" t="str">
        <f>VLOOKUP(Repository_table[[#This Row],[Country of Destination]],$T$11:$U$45,2,)</f>
        <v>Europe and Central Asia</v>
      </c>
      <c r="H1094" s="156" t="s">
        <v>352</v>
      </c>
      <c r="I1094" s="156" t="s">
        <v>394</v>
      </c>
      <c r="J1094" s="158">
        <v>3652855</v>
      </c>
      <c r="K1094" s="159"/>
      <c r="L1094" s="160"/>
      <c r="N1094" s="119"/>
    </row>
    <row r="1095" spans="1:14" s="17" customFormat="1" x14ac:dyDescent="0.2">
      <c r="A1095" s="145">
        <v>43794</v>
      </c>
      <c r="B1095" s="148" t="s">
        <v>61</v>
      </c>
      <c r="C1095" s="148" t="s">
        <v>61</v>
      </c>
      <c r="D1095" s="149" t="s">
        <v>291</v>
      </c>
      <c r="E1095" s="149" t="s">
        <v>108</v>
      </c>
      <c r="F1095" s="149" t="s">
        <v>124</v>
      </c>
      <c r="G1095" s="150" t="str">
        <f>VLOOKUP(Repository_table[[#This Row],[Country of Destination]],$T$11:$U$45,2,)</f>
        <v>Europe and Central Asia</v>
      </c>
      <c r="H1095" s="149" t="s">
        <v>457</v>
      </c>
      <c r="I1095" s="149" t="s">
        <v>270</v>
      </c>
      <c r="J1095" s="151">
        <v>3437963</v>
      </c>
      <c r="K1095" s="39"/>
      <c r="L1095" s="146"/>
      <c r="N1095" s="119"/>
    </row>
    <row r="1096" spans="1:14" s="17" customFormat="1" ht="25.5" x14ac:dyDescent="0.2">
      <c r="A1096" s="145">
        <v>43795</v>
      </c>
      <c r="B1096" s="148" t="s">
        <v>302</v>
      </c>
      <c r="C1096" s="148" t="s">
        <v>303</v>
      </c>
      <c r="D1096" s="149" t="s">
        <v>409</v>
      </c>
      <c r="E1096" s="149" t="s">
        <v>108</v>
      </c>
      <c r="F1096" s="149" t="s">
        <v>124</v>
      </c>
      <c r="G1096" s="150" t="str">
        <f>VLOOKUP(Repository_table[[#This Row],[Country of Destination]],$T$11:$U$45,2,)</f>
        <v>Europe and Central Asia</v>
      </c>
      <c r="H1096" s="149" t="s">
        <v>315</v>
      </c>
      <c r="I1096" s="149" t="s">
        <v>306</v>
      </c>
      <c r="J1096" s="151">
        <v>3285606</v>
      </c>
      <c r="K1096" s="39"/>
      <c r="L1096" s="146"/>
      <c r="N1096" s="119"/>
    </row>
    <row r="1097" spans="1:14" s="17" customFormat="1" x14ac:dyDescent="0.2">
      <c r="A1097" s="145">
        <v>43795</v>
      </c>
      <c r="B1097" s="148" t="s">
        <v>61</v>
      </c>
      <c r="C1097" s="148" t="s">
        <v>61</v>
      </c>
      <c r="D1097" s="149" t="s">
        <v>291</v>
      </c>
      <c r="E1097" s="149" t="s">
        <v>108</v>
      </c>
      <c r="F1097" s="149" t="s">
        <v>124</v>
      </c>
      <c r="G1097" s="150" t="str">
        <f>VLOOKUP(Repository_table[[#This Row],[Country of Destination]],$T$11:$U$45,2,)</f>
        <v>Europe and Central Asia</v>
      </c>
      <c r="H1097" s="149" t="s">
        <v>164</v>
      </c>
      <c r="I1097" s="149" t="s">
        <v>270</v>
      </c>
      <c r="J1097" s="151">
        <v>3301713</v>
      </c>
      <c r="K1097" s="39"/>
      <c r="L1097" s="146"/>
      <c r="N1097" s="119"/>
    </row>
    <row r="1098" spans="1:14" s="17" customFormat="1" x14ac:dyDescent="0.2">
      <c r="A1098" s="145">
        <v>43795</v>
      </c>
      <c r="B1098" s="148" t="s">
        <v>61</v>
      </c>
      <c r="C1098" s="148" t="s">
        <v>61</v>
      </c>
      <c r="D1098" s="149" t="s">
        <v>291</v>
      </c>
      <c r="E1098" s="149" t="s">
        <v>108</v>
      </c>
      <c r="F1098" s="149" t="s">
        <v>124</v>
      </c>
      <c r="G1098" s="150" t="str">
        <f>VLOOKUP(Repository_table[[#This Row],[Country of Destination]],$T$11:$U$45,2,)</f>
        <v>Europe and Central Asia</v>
      </c>
      <c r="H1098" s="149" t="s">
        <v>372</v>
      </c>
      <c r="I1098" s="149" t="s">
        <v>270</v>
      </c>
      <c r="J1098" s="151">
        <v>3299451</v>
      </c>
      <c r="K1098" s="39"/>
      <c r="L1098" s="146"/>
      <c r="N1098" s="119"/>
    </row>
    <row r="1099" spans="1:14" s="17" customFormat="1" x14ac:dyDescent="0.2">
      <c r="A1099" s="145">
        <v>43796</v>
      </c>
      <c r="B1099" s="148" t="s">
        <v>61</v>
      </c>
      <c r="C1099" s="148" t="s">
        <v>61</v>
      </c>
      <c r="D1099" s="149" t="s">
        <v>427</v>
      </c>
      <c r="E1099" s="149" t="s">
        <v>108</v>
      </c>
      <c r="F1099" s="149" t="s">
        <v>373</v>
      </c>
      <c r="G1099" s="150" t="str">
        <f>VLOOKUP(Repository_table[[#This Row],[Country of Destination]],$T$11:$U$45,2,)</f>
        <v>Europe and Central Asia</v>
      </c>
      <c r="H1099" s="149" t="s">
        <v>223</v>
      </c>
      <c r="I1099" s="149" t="s">
        <v>270</v>
      </c>
      <c r="J1099" s="151">
        <v>3293444</v>
      </c>
      <c r="K1099" s="39"/>
      <c r="L1099" s="146"/>
      <c r="N1099" s="119"/>
    </row>
    <row r="1100" spans="1:14" s="17" customFormat="1" x14ac:dyDescent="0.2">
      <c r="A1100" s="145">
        <v>43797</v>
      </c>
      <c r="B1100" s="148" t="s">
        <v>193</v>
      </c>
      <c r="C1100" s="148" t="s">
        <v>211</v>
      </c>
      <c r="D1100" s="149" t="s">
        <v>262</v>
      </c>
      <c r="E1100" s="149" t="s">
        <v>108</v>
      </c>
      <c r="F1100" s="149" t="s">
        <v>253</v>
      </c>
      <c r="G1100" s="150" t="str">
        <f>VLOOKUP(Repository_table[[#This Row],[Country of Destination]],$T$11:$U$45,2,)</f>
        <v>Europe and Central Asia</v>
      </c>
      <c r="H1100" s="149" t="s">
        <v>390</v>
      </c>
      <c r="I1100" s="149" t="s">
        <v>263</v>
      </c>
      <c r="J1100" s="151">
        <v>3203826</v>
      </c>
      <c r="K1100" s="39"/>
      <c r="L1100" s="146"/>
      <c r="N1100" s="119"/>
    </row>
    <row r="1101" spans="1:14" s="17" customFormat="1" x14ac:dyDescent="0.2">
      <c r="A1101" s="145">
        <v>43797</v>
      </c>
      <c r="B1101" s="148" t="s">
        <v>61</v>
      </c>
      <c r="C1101" s="148" t="s">
        <v>61</v>
      </c>
      <c r="D1101" s="149" t="s">
        <v>291</v>
      </c>
      <c r="E1101" s="149" t="s">
        <v>108</v>
      </c>
      <c r="F1101" s="149" t="s">
        <v>241</v>
      </c>
      <c r="G1101" s="150" t="str">
        <f>VLOOKUP(Repository_table[[#This Row],[Country of Destination]],$T$11:$U$45,2,)</f>
        <v>Europe and Central Asia</v>
      </c>
      <c r="H1101" s="149" t="s">
        <v>455</v>
      </c>
      <c r="I1101" s="149" t="s">
        <v>270</v>
      </c>
      <c r="J1101" s="151">
        <v>3246646</v>
      </c>
      <c r="K1101" s="39"/>
      <c r="L1101" s="146"/>
      <c r="N1101" s="119"/>
    </row>
    <row r="1102" spans="1:14" s="17" customFormat="1" ht="25.5" x14ac:dyDescent="0.2">
      <c r="A1102" s="145">
        <v>43799</v>
      </c>
      <c r="B1102" s="148" t="s">
        <v>302</v>
      </c>
      <c r="C1102" s="148" t="s">
        <v>303</v>
      </c>
      <c r="D1102" s="149" t="s">
        <v>409</v>
      </c>
      <c r="E1102" s="149" t="s">
        <v>108</v>
      </c>
      <c r="F1102" s="149" t="s">
        <v>197</v>
      </c>
      <c r="G1102" s="150" t="str">
        <f>VLOOKUP(Repository_table[[#This Row],[Country of Destination]],$T$11:$U$45,2,)</f>
        <v>Europe and Central Asia</v>
      </c>
      <c r="H1102" s="149" t="s">
        <v>284</v>
      </c>
      <c r="I1102" s="149" t="s">
        <v>306</v>
      </c>
      <c r="J1102" s="151">
        <v>3400972</v>
      </c>
      <c r="K1102" s="39"/>
      <c r="L1102" s="146"/>
      <c r="N1102" s="119"/>
    </row>
    <row r="1103" spans="1:14" s="17" customFormat="1" x14ac:dyDescent="0.2">
      <c r="A1103" s="145">
        <v>43799</v>
      </c>
      <c r="B1103" s="148" t="s">
        <v>61</v>
      </c>
      <c r="C1103" s="148" t="s">
        <v>61</v>
      </c>
      <c r="D1103" s="149" t="s">
        <v>292</v>
      </c>
      <c r="E1103" s="149" t="s">
        <v>108</v>
      </c>
      <c r="F1103" s="149" t="s">
        <v>113</v>
      </c>
      <c r="G1103" s="150" t="str">
        <f>VLOOKUP(Repository_table[[#This Row],[Country of Destination]],$T$11:$U$45,2,)</f>
        <v>East Asia and Pacific</v>
      </c>
      <c r="H1103" s="149" t="s">
        <v>255</v>
      </c>
      <c r="I1103" s="149" t="s">
        <v>270</v>
      </c>
      <c r="J1103" s="151">
        <v>3700327</v>
      </c>
      <c r="K1103" s="39"/>
      <c r="L1103" s="146"/>
      <c r="N1103" s="119"/>
    </row>
    <row r="1104" spans="1:14" s="17" customFormat="1" x14ac:dyDescent="0.2">
      <c r="A1104" s="145">
        <v>43799</v>
      </c>
      <c r="B1104" s="148" t="s">
        <v>61</v>
      </c>
      <c r="C1104" s="148" t="s">
        <v>61</v>
      </c>
      <c r="D1104" s="149" t="s">
        <v>291</v>
      </c>
      <c r="E1104" s="149" t="s">
        <v>108</v>
      </c>
      <c r="F1104" s="149" t="s">
        <v>197</v>
      </c>
      <c r="G1104" s="150" t="str">
        <f>VLOOKUP(Repository_table[[#This Row],[Country of Destination]],$T$11:$U$45,2,)</f>
        <v>Europe and Central Asia</v>
      </c>
      <c r="H1104" s="149" t="s">
        <v>127</v>
      </c>
      <c r="I1104" s="149" t="s">
        <v>270</v>
      </c>
      <c r="J1104" s="151">
        <v>2912525</v>
      </c>
      <c r="K1104" s="39"/>
      <c r="L1104" s="146"/>
      <c r="N1104" s="119"/>
    </row>
    <row r="1105" spans="1:14" s="17" customFormat="1" x14ac:dyDescent="0.2">
      <c r="A1105" s="154">
        <v>43800</v>
      </c>
      <c r="B1105" s="155" t="s">
        <v>61</v>
      </c>
      <c r="C1105" s="155" t="s">
        <v>61</v>
      </c>
      <c r="D1105" s="156" t="s">
        <v>291</v>
      </c>
      <c r="E1105" s="156" t="s">
        <v>108</v>
      </c>
      <c r="F1105" s="156" t="s">
        <v>197</v>
      </c>
      <c r="G1105" s="157" t="str">
        <f>VLOOKUP(Repository_table[[#This Row],[Country of Destination]],$T$11:$U$45,2,)</f>
        <v>Europe and Central Asia</v>
      </c>
      <c r="H1105" s="156" t="s">
        <v>429</v>
      </c>
      <c r="I1105" s="156" t="s">
        <v>270</v>
      </c>
      <c r="J1105" s="158">
        <v>3170141</v>
      </c>
      <c r="K1105" s="159"/>
      <c r="L1105" s="163"/>
      <c r="N1105" s="119"/>
    </row>
    <row r="1106" spans="1:14" s="17" customFormat="1" ht="25.5" x14ac:dyDescent="0.2">
      <c r="A1106" s="154">
        <v>43801</v>
      </c>
      <c r="B1106" s="155" t="s">
        <v>302</v>
      </c>
      <c r="C1106" s="155" t="s">
        <v>303</v>
      </c>
      <c r="D1106" s="156" t="s">
        <v>410</v>
      </c>
      <c r="E1106" s="156" t="s">
        <v>108</v>
      </c>
      <c r="F1106" s="156" t="s">
        <v>113</v>
      </c>
      <c r="G1106" s="157" t="str">
        <f>VLOOKUP(Repository_table[[#This Row],[Country of Destination]],$T$11:$U$45,2,)</f>
        <v>East Asia and Pacific</v>
      </c>
      <c r="H1106" s="156" t="s">
        <v>285</v>
      </c>
      <c r="I1106" s="156" t="s">
        <v>306</v>
      </c>
      <c r="J1106" s="158">
        <v>3527758</v>
      </c>
      <c r="K1106" s="159"/>
      <c r="L1106" s="163"/>
      <c r="N1106" s="119"/>
    </row>
    <row r="1107" spans="1:14" s="17" customFormat="1" x14ac:dyDescent="0.2">
      <c r="A1107" s="154">
        <v>43801</v>
      </c>
      <c r="B1107" s="155" t="s">
        <v>442</v>
      </c>
      <c r="C1107" s="155" t="s">
        <v>443</v>
      </c>
      <c r="D1107" s="156" t="s">
        <v>439</v>
      </c>
      <c r="E1107" s="156" t="s">
        <v>194</v>
      </c>
      <c r="F1107" s="156" t="s">
        <v>76</v>
      </c>
      <c r="G1107" s="157" t="str">
        <f>VLOOKUP(Repository_table[[#This Row],[Country of Destination]],$T$11:$U$45,2,)</f>
        <v>Latin America and the Caribbean</v>
      </c>
      <c r="H1107" s="156" t="s">
        <v>248</v>
      </c>
      <c r="I1107" s="156" t="s">
        <v>440</v>
      </c>
      <c r="J1107" s="158">
        <v>2944620</v>
      </c>
      <c r="K1107" s="159"/>
      <c r="L1107" s="163" t="s">
        <v>320</v>
      </c>
      <c r="N1107" s="119"/>
    </row>
    <row r="1108" spans="1:14" s="17" customFormat="1" x14ac:dyDescent="0.2">
      <c r="A1108" s="154">
        <v>43801</v>
      </c>
      <c r="B1108" s="155" t="s">
        <v>61</v>
      </c>
      <c r="C1108" s="155" t="s">
        <v>61</v>
      </c>
      <c r="D1108" s="156" t="s">
        <v>291</v>
      </c>
      <c r="E1108" s="156" t="s">
        <v>108</v>
      </c>
      <c r="F1108" s="156" t="s">
        <v>462</v>
      </c>
      <c r="G1108" s="157" t="str">
        <f>VLOOKUP(Repository_table[[#This Row],[Country of Destination]],$T$11:$U$45,2,)</f>
        <v>South Asia</v>
      </c>
      <c r="H1108" s="156" t="s">
        <v>179</v>
      </c>
      <c r="I1108" s="156" t="s">
        <v>270</v>
      </c>
      <c r="J1108" s="158">
        <v>3419281</v>
      </c>
      <c r="K1108" s="159"/>
      <c r="L1108" s="163"/>
      <c r="N1108" s="119"/>
    </row>
    <row r="1109" spans="1:14" s="17" customFormat="1" x14ac:dyDescent="0.2">
      <c r="A1109" s="154">
        <v>43802</v>
      </c>
      <c r="B1109" s="155" t="s">
        <v>393</v>
      </c>
      <c r="C1109" s="155" t="s">
        <v>466</v>
      </c>
      <c r="D1109" s="156" t="s">
        <v>421</v>
      </c>
      <c r="E1109" s="156" t="s">
        <v>108</v>
      </c>
      <c r="F1109" s="156" t="s">
        <v>81</v>
      </c>
      <c r="G1109" s="157" t="str">
        <f>VLOOKUP(Repository_table[[#This Row],[Country of Destination]],$T$11:$U$45,2,)</f>
        <v>East Asia and Pacific</v>
      </c>
      <c r="H1109" s="156" t="s">
        <v>438</v>
      </c>
      <c r="I1109" s="156" t="s">
        <v>394</v>
      </c>
      <c r="J1109" s="158">
        <v>3481081</v>
      </c>
      <c r="K1109" s="159"/>
      <c r="L1109" s="163"/>
      <c r="N1109" s="119"/>
    </row>
    <row r="1110" spans="1:14" s="17" customFormat="1" x14ac:dyDescent="0.2">
      <c r="A1110" s="154">
        <v>43802</v>
      </c>
      <c r="B1110" s="155" t="s">
        <v>61</v>
      </c>
      <c r="C1110" s="155" t="s">
        <v>61</v>
      </c>
      <c r="D1110" s="156" t="s">
        <v>291</v>
      </c>
      <c r="E1110" s="156" t="s">
        <v>108</v>
      </c>
      <c r="F1110" s="156" t="s">
        <v>69</v>
      </c>
      <c r="G1110" s="157" t="str">
        <f>VLOOKUP(Repository_table[[#This Row],[Country of Destination]],$T$11:$U$45,2,)</f>
        <v>Europe and Central Asia</v>
      </c>
      <c r="H1110" s="156" t="s">
        <v>206</v>
      </c>
      <c r="I1110" s="156" t="s">
        <v>270</v>
      </c>
      <c r="J1110" s="158">
        <v>2917824</v>
      </c>
      <c r="K1110" s="159"/>
      <c r="L1110" s="163"/>
      <c r="N1110" s="119"/>
    </row>
    <row r="1111" spans="1:14" s="17" customFormat="1" x14ac:dyDescent="0.2">
      <c r="A1111" s="154">
        <v>43803</v>
      </c>
      <c r="B1111" s="155" t="s">
        <v>61</v>
      </c>
      <c r="C1111" s="155" t="s">
        <v>61</v>
      </c>
      <c r="D1111" s="156" t="s">
        <v>292</v>
      </c>
      <c r="E1111" s="156" t="s">
        <v>108</v>
      </c>
      <c r="F1111" s="156" t="s">
        <v>113</v>
      </c>
      <c r="G1111" s="157" t="str">
        <f>VLOOKUP(Repository_table[[#This Row],[Country of Destination]],$T$11:$U$45,2,)</f>
        <v>East Asia and Pacific</v>
      </c>
      <c r="H1111" s="156" t="s">
        <v>167</v>
      </c>
      <c r="I1111" s="156" t="s">
        <v>270</v>
      </c>
      <c r="J1111" s="158">
        <v>3703006</v>
      </c>
      <c r="K1111" s="159"/>
      <c r="L1111" s="163"/>
      <c r="N1111" s="119"/>
    </row>
    <row r="1112" spans="1:14" s="17" customFormat="1" x14ac:dyDescent="0.2">
      <c r="A1112" s="154">
        <v>43803</v>
      </c>
      <c r="B1112" s="155" t="s">
        <v>61</v>
      </c>
      <c r="C1112" s="155" t="s">
        <v>61</v>
      </c>
      <c r="D1112" s="156" t="s">
        <v>291</v>
      </c>
      <c r="E1112" s="156" t="s">
        <v>108</v>
      </c>
      <c r="F1112" s="156" t="s">
        <v>286</v>
      </c>
      <c r="G1112" s="157" t="str">
        <f>VLOOKUP(Repository_table[[#This Row],[Country of Destination]],$T$11:$U$45,2,)</f>
        <v>Europe and Central Asia</v>
      </c>
      <c r="H1112" s="156" t="s">
        <v>231</v>
      </c>
      <c r="I1112" s="156" t="s">
        <v>270</v>
      </c>
      <c r="J1112" s="158">
        <v>3683365</v>
      </c>
      <c r="K1112" s="159"/>
      <c r="L1112" s="163"/>
      <c r="N1112" s="119"/>
    </row>
    <row r="1113" spans="1:14" s="17" customFormat="1" x14ac:dyDescent="0.2">
      <c r="A1113" s="154">
        <v>43804</v>
      </c>
      <c r="B1113" s="155" t="s">
        <v>393</v>
      </c>
      <c r="C1113" s="155" t="s">
        <v>468</v>
      </c>
      <c r="D1113" s="156" t="s">
        <v>421</v>
      </c>
      <c r="E1113" s="156" t="s">
        <v>108</v>
      </c>
      <c r="F1113" s="156" t="s">
        <v>197</v>
      </c>
      <c r="G1113" s="157" t="str">
        <f>VLOOKUP(Repository_table[[#This Row],[Country of Destination]],$T$11:$U$45,2,)</f>
        <v>Europe and Central Asia</v>
      </c>
      <c r="H1113" s="156" t="s">
        <v>294</v>
      </c>
      <c r="I1113" s="156" t="s">
        <v>394</v>
      </c>
      <c r="J1113" s="158">
        <v>1639795</v>
      </c>
      <c r="K1113" s="159"/>
      <c r="L1113" s="163" t="s">
        <v>58</v>
      </c>
      <c r="N1113" s="119"/>
    </row>
    <row r="1114" spans="1:14" s="17" customFormat="1" x14ac:dyDescent="0.2">
      <c r="A1114" s="154">
        <v>43804</v>
      </c>
      <c r="B1114" s="155" t="s">
        <v>393</v>
      </c>
      <c r="C1114" s="155" t="s">
        <v>468</v>
      </c>
      <c r="D1114" s="156" t="s">
        <v>421</v>
      </c>
      <c r="E1114" s="156" t="s">
        <v>108</v>
      </c>
      <c r="F1114" s="156" t="s">
        <v>304</v>
      </c>
      <c r="G1114" s="157" t="str">
        <f>VLOOKUP(Repository_table[[#This Row],[Country of Destination]],$T$11:$U$45,2,)</f>
        <v>Europe and Central Asia</v>
      </c>
      <c r="H1114" s="156" t="s">
        <v>294</v>
      </c>
      <c r="I1114" s="156" t="s">
        <v>394</v>
      </c>
      <c r="J1114" s="158">
        <v>1406155</v>
      </c>
      <c r="K1114" s="159"/>
      <c r="L1114" s="163" t="s">
        <v>58</v>
      </c>
      <c r="N1114" s="119"/>
    </row>
    <row r="1115" spans="1:14" s="17" customFormat="1" ht="25.5" x14ac:dyDescent="0.2">
      <c r="A1115" s="154">
        <v>43804</v>
      </c>
      <c r="B1115" s="155" t="s">
        <v>302</v>
      </c>
      <c r="C1115" s="155" t="s">
        <v>303</v>
      </c>
      <c r="D1115" s="156" t="s">
        <v>409</v>
      </c>
      <c r="E1115" s="156" t="s">
        <v>108</v>
      </c>
      <c r="F1115" s="156" t="s">
        <v>204</v>
      </c>
      <c r="G1115" s="157" t="str">
        <f>VLOOKUP(Repository_table[[#This Row],[Country of Destination]],$T$11:$U$45,2,)</f>
        <v>Europe and Central Asia</v>
      </c>
      <c r="H1115" s="156" t="s">
        <v>118</v>
      </c>
      <c r="I1115" s="156" t="s">
        <v>306</v>
      </c>
      <c r="J1115" s="158">
        <v>3424856</v>
      </c>
      <c r="K1115" s="159"/>
      <c r="L1115" s="163"/>
      <c r="N1115" s="119"/>
    </row>
    <row r="1116" spans="1:14" s="17" customFormat="1" ht="25.5" x14ac:dyDescent="0.2">
      <c r="A1116" s="154">
        <v>43804</v>
      </c>
      <c r="B1116" s="155" t="s">
        <v>442</v>
      </c>
      <c r="C1116" s="155" t="s">
        <v>442</v>
      </c>
      <c r="D1116" s="156" t="s">
        <v>439</v>
      </c>
      <c r="E1116" s="156" t="s">
        <v>194</v>
      </c>
      <c r="F1116" s="156" t="s">
        <v>253</v>
      </c>
      <c r="G1116" s="157" t="str">
        <f>VLOOKUP(Repository_table[[#This Row],[Country of Destination]],$T$11:$U$45,2,)</f>
        <v>Europe and Central Asia</v>
      </c>
      <c r="H1116" s="156" t="s">
        <v>355</v>
      </c>
      <c r="I1116" s="156" t="s">
        <v>440</v>
      </c>
      <c r="J1116" s="158">
        <v>3298885</v>
      </c>
      <c r="K1116" s="159"/>
      <c r="L1116" s="163" t="s">
        <v>366</v>
      </c>
      <c r="N1116" s="119"/>
    </row>
    <row r="1117" spans="1:14" s="17" customFormat="1" x14ac:dyDescent="0.2">
      <c r="A1117" s="154">
        <v>43804</v>
      </c>
      <c r="B1117" s="155" t="s">
        <v>61</v>
      </c>
      <c r="C1117" s="155" t="s">
        <v>61</v>
      </c>
      <c r="D1117" s="156" t="s">
        <v>406</v>
      </c>
      <c r="E1117" s="156" t="s">
        <v>108</v>
      </c>
      <c r="F1117" s="156" t="s">
        <v>81</v>
      </c>
      <c r="G1117" s="157" t="str">
        <f>VLOOKUP(Repository_table[[#This Row],[Country of Destination]],$T$11:$U$45,2,)</f>
        <v>East Asia and Pacific</v>
      </c>
      <c r="H1117" s="156" t="s">
        <v>173</v>
      </c>
      <c r="I1117" s="156" t="s">
        <v>270</v>
      </c>
      <c r="J1117" s="158">
        <v>3691749</v>
      </c>
      <c r="K1117" s="159"/>
      <c r="L1117" s="163"/>
      <c r="N1117" s="119"/>
    </row>
    <row r="1118" spans="1:14" s="17" customFormat="1" x14ac:dyDescent="0.2">
      <c r="A1118" s="154">
        <v>43805</v>
      </c>
      <c r="B1118" s="155" t="s">
        <v>193</v>
      </c>
      <c r="C1118" s="155" t="s">
        <v>212</v>
      </c>
      <c r="D1118" s="156" t="s">
        <v>262</v>
      </c>
      <c r="E1118" s="156" t="s">
        <v>108</v>
      </c>
      <c r="F1118" s="156" t="s">
        <v>124</v>
      </c>
      <c r="G1118" s="157" t="str">
        <f>VLOOKUP(Repository_table[[#This Row],[Country of Destination]],$T$11:$U$45,2,)</f>
        <v>Europe and Central Asia</v>
      </c>
      <c r="H1118" s="156" t="s">
        <v>407</v>
      </c>
      <c r="I1118" s="156" t="s">
        <v>263</v>
      </c>
      <c r="J1118" s="158">
        <v>3442901</v>
      </c>
      <c r="K1118" s="159"/>
      <c r="L1118" s="163"/>
      <c r="N1118" s="119"/>
    </row>
    <row r="1119" spans="1:14" s="17" customFormat="1" x14ac:dyDescent="0.2">
      <c r="A1119" s="154">
        <v>43805</v>
      </c>
      <c r="B1119" s="155" t="s">
        <v>61</v>
      </c>
      <c r="C1119" s="155" t="s">
        <v>61</v>
      </c>
      <c r="D1119" s="156" t="s">
        <v>292</v>
      </c>
      <c r="E1119" s="156" t="s">
        <v>108</v>
      </c>
      <c r="F1119" s="156" t="s">
        <v>113</v>
      </c>
      <c r="G1119" s="157" t="str">
        <f>VLOOKUP(Repository_table[[#This Row],[Country of Destination]],$T$11:$U$45,2,)</f>
        <v>East Asia and Pacific</v>
      </c>
      <c r="H1119" s="156" t="s">
        <v>110</v>
      </c>
      <c r="I1119" s="156" t="s">
        <v>270</v>
      </c>
      <c r="J1119" s="158">
        <v>3683820</v>
      </c>
      <c r="K1119" s="159"/>
      <c r="L1119" s="163"/>
      <c r="N1119" s="119"/>
    </row>
    <row r="1120" spans="1:14" s="17" customFormat="1" ht="25.5" x14ac:dyDescent="0.2">
      <c r="A1120" s="154">
        <v>43806</v>
      </c>
      <c r="B1120" s="155" t="s">
        <v>302</v>
      </c>
      <c r="C1120" s="155" t="s">
        <v>303</v>
      </c>
      <c r="D1120" s="156" t="s">
        <v>409</v>
      </c>
      <c r="E1120" s="156" t="s">
        <v>108</v>
      </c>
      <c r="F1120" s="156" t="s">
        <v>241</v>
      </c>
      <c r="G1120" s="157" t="str">
        <f>VLOOKUP(Repository_table[[#This Row],[Country of Destination]],$T$11:$U$45,2,)</f>
        <v>Europe and Central Asia</v>
      </c>
      <c r="H1120" s="156" t="s">
        <v>432</v>
      </c>
      <c r="I1120" s="156" t="s">
        <v>306</v>
      </c>
      <c r="J1120" s="158">
        <v>3634559</v>
      </c>
      <c r="K1120" s="159"/>
      <c r="L1120" s="163"/>
      <c r="N1120" s="119"/>
    </row>
    <row r="1121" spans="1:14" s="17" customFormat="1" x14ac:dyDescent="0.2">
      <c r="A1121" s="154">
        <v>43806</v>
      </c>
      <c r="B1121" s="155" t="s">
        <v>61</v>
      </c>
      <c r="C1121" s="155" t="s">
        <v>61</v>
      </c>
      <c r="D1121" s="156" t="s">
        <v>291</v>
      </c>
      <c r="E1121" s="156" t="s">
        <v>108</v>
      </c>
      <c r="F1121" s="156" t="s">
        <v>109</v>
      </c>
      <c r="G1121" s="157" t="str">
        <f>VLOOKUP(Repository_table[[#This Row],[Country of Destination]],$T$11:$U$45,2,)</f>
        <v>Europe and Central Asia</v>
      </c>
      <c r="H1121" s="156" t="s">
        <v>187</v>
      </c>
      <c r="I1121" s="156" t="s">
        <v>270</v>
      </c>
      <c r="J1121" s="158">
        <v>536321</v>
      </c>
      <c r="K1121" s="159"/>
      <c r="L1121" s="98" t="s">
        <v>58</v>
      </c>
      <c r="N1121" s="119"/>
    </row>
    <row r="1122" spans="1:14" s="17" customFormat="1" x14ac:dyDescent="0.2">
      <c r="A1122" s="154">
        <v>43806</v>
      </c>
      <c r="B1122" s="155" t="s">
        <v>61</v>
      </c>
      <c r="C1122" s="155" t="s">
        <v>61</v>
      </c>
      <c r="D1122" s="156" t="s">
        <v>291</v>
      </c>
      <c r="E1122" s="156" t="s">
        <v>108</v>
      </c>
      <c r="F1122" s="156" t="s">
        <v>124</v>
      </c>
      <c r="G1122" s="157" t="str">
        <f>VLOOKUP(Repository_table[[#This Row],[Country of Destination]],$T$11:$U$45,2,)</f>
        <v>Europe and Central Asia</v>
      </c>
      <c r="H1122" s="156" t="s">
        <v>187</v>
      </c>
      <c r="I1122" s="156" t="s">
        <v>270</v>
      </c>
      <c r="J1122" s="158">
        <v>3158319</v>
      </c>
      <c r="K1122" s="159"/>
      <c r="L1122" s="98" t="s">
        <v>58</v>
      </c>
      <c r="N1122" s="119"/>
    </row>
    <row r="1123" spans="1:14" s="17" customFormat="1" x14ac:dyDescent="0.2">
      <c r="A1123" s="154">
        <v>43807</v>
      </c>
      <c r="B1123" s="155" t="s">
        <v>61</v>
      </c>
      <c r="C1123" s="155" t="s">
        <v>61</v>
      </c>
      <c r="D1123" s="156" t="s">
        <v>291</v>
      </c>
      <c r="E1123" s="156" t="s">
        <v>108</v>
      </c>
      <c r="F1123" s="156" t="s">
        <v>124</v>
      </c>
      <c r="G1123" s="157" t="str">
        <f>VLOOKUP(Repository_table[[#This Row],[Country of Destination]],$T$11:$U$45,2,)</f>
        <v>Europe and Central Asia</v>
      </c>
      <c r="H1123" s="156" t="s">
        <v>278</v>
      </c>
      <c r="I1123" s="156" t="s">
        <v>270</v>
      </c>
      <c r="J1123" s="158">
        <v>3390161</v>
      </c>
      <c r="K1123" s="159"/>
      <c r="L1123" s="163"/>
      <c r="N1123" s="119"/>
    </row>
    <row r="1124" spans="1:14" s="17" customFormat="1" ht="15.75" customHeight="1" x14ac:dyDescent="0.2">
      <c r="A1124" s="154">
        <v>43808</v>
      </c>
      <c r="B1124" s="155" t="s">
        <v>442</v>
      </c>
      <c r="C1124" s="155" t="s">
        <v>442</v>
      </c>
      <c r="D1124" s="156" t="s">
        <v>439</v>
      </c>
      <c r="E1124" s="156" t="s">
        <v>194</v>
      </c>
      <c r="F1124" s="156" t="s">
        <v>124</v>
      </c>
      <c r="G1124" s="157" t="str">
        <f>VLOOKUP(Repository_table[[#This Row],[Country of Destination]],$T$11:$U$45,2,)</f>
        <v>Europe and Central Asia</v>
      </c>
      <c r="H1124" s="156" t="s">
        <v>433</v>
      </c>
      <c r="I1124" s="156" t="s">
        <v>440</v>
      </c>
      <c r="J1124" s="158">
        <v>3317326</v>
      </c>
      <c r="K1124" s="159"/>
      <c r="L1124" s="163" t="s">
        <v>366</v>
      </c>
      <c r="N1124" s="119"/>
    </row>
    <row r="1125" spans="1:14" s="17" customFormat="1" x14ac:dyDescent="0.2">
      <c r="A1125" s="154">
        <v>43808</v>
      </c>
      <c r="B1125" s="155" t="s">
        <v>61</v>
      </c>
      <c r="C1125" s="155" t="s">
        <v>61</v>
      </c>
      <c r="D1125" s="156" t="s">
        <v>292</v>
      </c>
      <c r="E1125" s="156" t="s">
        <v>108</v>
      </c>
      <c r="F1125" s="156" t="s">
        <v>112</v>
      </c>
      <c r="G1125" s="157" t="str">
        <f>VLOOKUP(Repository_table[[#This Row],[Country of Destination]],$T$11:$U$45,2,)</f>
        <v>Latin America and the Caribbean</v>
      </c>
      <c r="H1125" s="156" t="s">
        <v>354</v>
      </c>
      <c r="I1125" s="156" t="s">
        <v>270</v>
      </c>
      <c r="J1125" s="158">
        <v>3571544</v>
      </c>
      <c r="K1125" s="159"/>
      <c r="L1125" s="163"/>
      <c r="N1125" s="119"/>
    </row>
    <row r="1126" spans="1:14" s="17" customFormat="1" ht="25.5" x14ac:dyDescent="0.2">
      <c r="A1126" s="154">
        <v>43809</v>
      </c>
      <c r="B1126" s="155" t="s">
        <v>302</v>
      </c>
      <c r="C1126" s="155" t="s">
        <v>303</v>
      </c>
      <c r="D1126" s="156" t="s">
        <v>409</v>
      </c>
      <c r="E1126" s="156" t="s">
        <v>108</v>
      </c>
      <c r="F1126" s="156" t="s">
        <v>331</v>
      </c>
      <c r="G1126" s="157" t="str">
        <f>VLOOKUP(Repository_table[[#This Row],[Country of Destination]],$T$11:$U$45,2,)</f>
        <v>Europe and Central Asia</v>
      </c>
      <c r="H1126" s="156" t="s">
        <v>233</v>
      </c>
      <c r="I1126" s="156" t="s">
        <v>306</v>
      </c>
      <c r="J1126" s="158">
        <v>3454943</v>
      </c>
      <c r="K1126" s="159"/>
      <c r="L1126" s="163"/>
      <c r="N1126" s="119"/>
    </row>
    <row r="1127" spans="1:14" s="17" customFormat="1" x14ac:dyDescent="0.2">
      <c r="A1127" s="154">
        <v>43809</v>
      </c>
      <c r="B1127" s="155" t="s">
        <v>61</v>
      </c>
      <c r="C1127" s="155" t="s">
        <v>61</v>
      </c>
      <c r="D1127" s="156" t="s">
        <v>406</v>
      </c>
      <c r="E1127" s="156" t="s">
        <v>108</v>
      </c>
      <c r="F1127" s="156" t="s">
        <v>81</v>
      </c>
      <c r="G1127" s="157" t="str">
        <f>VLOOKUP(Repository_table[[#This Row],[Country of Destination]],$T$11:$U$45,2,)</f>
        <v>East Asia and Pacific</v>
      </c>
      <c r="H1127" s="156" t="s">
        <v>428</v>
      </c>
      <c r="I1127" s="156" t="s">
        <v>270</v>
      </c>
      <c r="J1127" s="158">
        <v>3508137</v>
      </c>
      <c r="K1127" s="159"/>
      <c r="L1127" s="163"/>
      <c r="N1127" s="119"/>
    </row>
    <row r="1128" spans="1:14" s="17" customFormat="1" x14ac:dyDescent="0.2">
      <c r="A1128" s="154">
        <v>43810</v>
      </c>
      <c r="B1128" s="155" t="s">
        <v>193</v>
      </c>
      <c r="C1128" s="155" t="s">
        <v>211</v>
      </c>
      <c r="D1128" s="156" t="s">
        <v>267</v>
      </c>
      <c r="E1128" s="156" t="s">
        <v>108</v>
      </c>
      <c r="F1128" s="156" t="s">
        <v>112</v>
      </c>
      <c r="G1128" s="157" t="str">
        <f>VLOOKUP(Repository_table[[#This Row],[Country of Destination]],$T$11:$U$45,2,)</f>
        <v>Latin America and the Caribbean</v>
      </c>
      <c r="H1128" s="156" t="s">
        <v>166</v>
      </c>
      <c r="I1128" s="156" t="s">
        <v>263</v>
      </c>
      <c r="J1128" s="158">
        <v>3211763</v>
      </c>
      <c r="K1128" s="159"/>
      <c r="L1128" s="163"/>
      <c r="N1128" s="119"/>
    </row>
    <row r="1129" spans="1:14" s="17" customFormat="1" x14ac:dyDescent="0.2">
      <c r="A1129" s="154">
        <v>43810</v>
      </c>
      <c r="B1129" s="155" t="s">
        <v>193</v>
      </c>
      <c r="C1129" s="155" t="s">
        <v>89</v>
      </c>
      <c r="D1129" s="156" t="s">
        <v>266</v>
      </c>
      <c r="E1129" s="156" t="s">
        <v>194</v>
      </c>
      <c r="F1129" s="156" t="s">
        <v>112</v>
      </c>
      <c r="G1129" s="157" t="str">
        <f>VLOOKUP(Repository_table[[#This Row],[Country of Destination]],$T$11:$U$45,2,)</f>
        <v>Latin America and the Caribbean</v>
      </c>
      <c r="H1129" s="156" t="s">
        <v>166</v>
      </c>
      <c r="I1129" s="156" t="s">
        <v>263</v>
      </c>
      <c r="J1129" s="158">
        <v>424186</v>
      </c>
      <c r="K1129" s="159"/>
      <c r="L1129" s="163" t="s">
        <v>70</v>
      </c>
      <c r="N1129" s="119"/>
    </row>
    <row r="1130" spans="1:14" s="17" customFormat="1" x14ac:dyDescent="0.2">
      <c r="A1130" s="154">
        <v>43811</v>
      </c>
      <c r="B1130" s="155" t="s">
        <v>393</v>
      </c>
      <c r="C1130" s="155" t="s">
        <v>466</v>
      </c>
      <c r="D1130" s="156" t="s">
        <v>421</v>
      </c>
      <c r="E1130" s="156" t="s">
        <v>108</v>
      </c>
      <c r="F1130" s="156" t="s">
        <v>68</v>
      </c>
      <c r="G1130" s="157" t="str">
        <f>VLOOKUP(Repository_table[[#This Row],[Country of Destination]],$T$11:$U$45,2,)</f>
        <v>South Asia</v>
      </c>
      <c r="H1130" s="156" t="s">
        <v>207</v>
      </c>
      <c r="I1130" s="156" t="s">
        <v>394</v>
      </c>
      <c r="J1130" s="158">
        <v>3696932</v>
      </c>
      <c r="K1130" s="159"/>
      <c r="L1130" s="163"/>
      <c r="N1130" s="119"/>
    </row>
    <row r="1131" spans="1:14" s="17" customFormat="1" x14ac:dyDescent="0.2">
      <c r="A1131" s="154">
        <v>43811</v>
      </c>
      <c r="B1131" s="155" t="s">
        <v>61</v>
      </c>
      <c r="C1131" s="155" t="s">
        <v>61</v>
      </c>
      <c r="D1131" s="156" t="s">
        <v>427</v>
      </c>
      <c r="E1131" s="156" t="s">
        <v>108</v>
      </c>
      <c r="F1131" s="156" t="s">
        <v>185</v>
      </c>
      <c r="G1131" s="157" t="str">
        <f>VLOOKUP(Repository_table[[#This Row],[Country of Destination]],$T$11:$U$45,2,)</f>
        <v>Latin America and the Caribbean</v>
      </c>
      <c r="H1131" s="156" t="s">
        <v>449</v>
      </c>
      <c r="I1131" s="156" t="s">
        <v>270</v>
      </c>
      <c r="J1131" s="158">
        <v>500857</v>
      </c>
      <c r="K1131" s="159"/>
      <c r="L1131" s="163"/>
      <c r="N1131" s="119"/>
    </row>
    <row r="1132" spans="1:14" s="17" customFormat="1" x14ac:dyDescent="0.2">
      <c r="A1132" s="154">
        <v>43811</v>
      </c>
      <c r="B1132" s="155" t="s">
        <v>61</v>
      </c>
      <c r="C1132" s="155" t="s">
        <v>61</v>
      </c>
      <c r="D1132" s="156" t="s">
        <v>427</v>
      </c>
      <c r="E1132" s="156" t="s">
        <v>108</v>
      </c>
      <c r="F1132" s="156" t="s">
        <v>276</v>
      </c>
      <c r="G1132" s="157" t="str">
        <f>VLOOKUP(Repository_table[[#This Row],[Country of Destination]],$T$11:$U$45,2,)</f>
        <v>Latin America and the Caribbean</v>
      </c>
      <c r="H1132" s="156" t="s">
        <v>449</v>
      </c>
      <c r="I1132" s="156" t="s">
        <v>270</v>
      </c>
      <c r="J1132" s="158">
        <v>2435064</v>
      </c>
      <c r="K1132" s="159"/>
      <c r="L1132" s="163"/>
      <c r="N1132" s="119"/>
    </row>
    <row r="1133" spans="1:14" s="17" customFormat="1" x14ac:dyDescent="0.2">
      <c r="A1133" s="154">
        <v>43812</v>
      </c>
      <c r="B1133" s="155" t="s">
        <v>61</v>
      </c>
      <c r="C1133" s="155" t="s">
        <v>61</v>
      </c>
      <c r="D1133" s="156" t="s">
        <v>291</v>
      </c>
      <c r="E1133" s="156" t="s">
        <v>108</v>
      </c>
      <c r="F1133" s="156" t="s">
        <v>124</v>
      </c>
      <c r="G1133" s="157" t="str">
        <f>VLOOKUP(Repository_table[[#This Row],[Country of Destination]],$T$11:$U$45,2,)</f>
        <v>Europe and Central Asia</v>
      </c>
      <c r="H1133" s="156" t="s">
        <v>228</v>
      </c>
      <c r="I1133" s="156" t="s">
        <v>270</v>
      </c>
      <c r="J1133" s="158">
        <v>2940781</v>
      </c>
      <c r="K1133" s="159"/>
      <c r="L1133" s="163"/>
      <c r="N1133" s="119"/>
    </row>
    <row r="1134" spans="1:14" s="17" customFormat="1" x14ac:dyDescent="0.2">
      <c r="A1134" s="154">
        <v>43812</v>
      </c>
      <c r="B1134" s="155" t="s">
        <v>473</v>
      </c>
      <c r="C1134" s="155" t="s">
        <v>89</v>
      </c>
      <c r="D1134" s="156" t="s">
        <v>474</v>
      </c>
      <c r="E1134" s="156" t="s">
        <v>194</v>
      </c>
      <c r="F1134" s="156" t="s">
        <v>116</v>
      </c>
      <c r="G1134" s="157" t="str">
        <f>VLOOKUP(Repository_table[[#This Row],[Country of Destination]],$T$11:$U$45,2,)</f>
        <v>South Asia</v>
      </c>
      <c r="H1134" s="156" t="s">
        <v>358</v>
      </c>
      <c r="I1134" s="156" t="s">
        <v>307</v>
      </c>
      <c r="J1134" s="158">
        <v>3400320</v>
      </c>
      <c r="K1134" s="159"/>
      <c r="L1134" s="163" t="s">
        <v>366</v>
      </c>
      <c r="N1134" s="119"/>
    </row>
    <row r="1135" spans="1:14" s="17" customFormat="1" ht="25.5" x14ac:dyDescent="0.2">
      <c r="A1135" s="154">
        <v>43813</v>
      </c>
      <c r="B1135" s="155" t="s">
        <v>443</v>
      </c>
      <c r="C1135" s="155" t="s">
        <v>469</v>
      </c>
      <c r="D1135" s="156" t="s">
        <v>470</v>
      </c>
      <c r="E1135" s="156" t="s">
        <v>108</v>
      </c>
      <c r="F1135" s="156" t="s">
        <v>113</v>
      </c>
      <c r="G1135" s="157" t="str">
        <f>VLOOKUP(Repository_table[[#This Row],[Country of Destination]],$T$11:$U$45,2,)</f>
        <v>East Asia and Pacific</v>
      </c>
      <c r="H1135" s="156" t="s">
        <v>283</v>
      </c>
      <c r="I1135" s="156" t="s">
        <v>440</v>
      </c>
      <c r="J1135" s="158">
        <v>3000809</v>
      </c>
      <c r="K1135" s="159"/>
      <c r="L1135" s="163"/>
      <c r="N1135" s="119"/>
    </row>
    <row r="1136" spans="1:14" s="17" customFormat="1" x14ac:dyDescent="0.2">
      <c r="A1136" s="154">
        <v>43813</v>
      </c>
      <c r="B1136" s="155" t="s">
        <v>61</v>
      </c>
      <c r="C1136" s="155" t="s">
        <v>61</v>
      </c>
      <c r="D1136" s="156" t="s">
        <v>291</v>
      </c>
      <c r="E1136" s="156" t="s">
        <v>108</v>
      </c>
      <c r="F1136" s="156" t="s">
        <v>204</v>
      </c>
      <c r="G1136" s="157" t="str">
        <f>VLOOKUP(Repository_table[[#This Row],[Country of Destination]],$T$11:$U$45,2,)</f>
        <v>Europe and Central Asia</v>
      </c>
      <c r="H1136" s="156" t="s">
        <v>114</v>
      </c>
      <c r="I1136" s="156" t="s">
        <v>270</v>
      </c>
      <c r="J1136" s="158">
        <v>3679685</v>
      </c>
      <c r="K1136" s="159"/>
      <c r="L1136" s="163"/>
      <c r="N1136" s="119"/>
    </row>
    <row r="1137" spans="1:14" s="17" customFormat="1" x14ac:dyDescent="0.2">
      <c r="A1137" s="154">
        <v>43813</v>
      </c>
      <c r="B1137" s="155" t="s">
        <v>61</v>
      </c>
      <c r="C1137" s="155" t="s">
        <v>61</v>
      </c>
      <c r="D1137" s="156" t="s">
        <v>291</v>
      </c>
      <c r="E1137" s="156" t="s">
        <v>108</v>
      </c>
      <c r="F1137" s="156" t="s">
        <v>241</v>
      </c>
      <c r="G1137" s="157" t="str">
        <f>VLOOKUP(Repository_table[[#This Row],[Country of Destination]],$T$11:$U$45,2,)</f>
        <v>Europe and Central Asia</v>
      </c>
      <c r="H1137" s="156" t="s">
        <v>381</v>
      </c>
      <c r="I1137" s="156" t="s">
        <v>270</v>
      </c>
      <c r="J1137" s="158">
        <v>3455600</v>
      </c>
      <c r="K1137" s="159"/>
      <c r="L1137" s="163"/>
      <c r="N1137" s="119"/>
    </row>
    <row r="1138" spans="1:14" s="17" customFormat="1" ht="25.5" x14ac:dyDescent="0.2">
      <c r="A1138" s="154">
        <v>43814</v>
      </c>
      <c r="B1138" s="155" t="s">
        <v>302</v>
      </c>
      <c r="C1138" s="155" t="s">
        <v>303</v>
      </c>
      <c r="D1138" s="156" t="s">
        <v>409</v>
      </c>
      <c r="E1138" s="156" t="s">
        <v>108</v>
      </c>
      <c r="F1138" s="156" t="s">
        <v>368</v>
      </c>
      <c r="G1138" s="157" t="str">
        <f>VLOOKUP(Repository_table[[#This Row],[Country of Destination]],$T$11:$U$45,2,)</f>
        <v>East Asia and Pacific</v>
      </c>
      <c r="H1138" s="156" t="s">
        <v>117</v>
      </c>
      <c r="I1138" s="156" t="s">
        <v>306</v>
      </c>
      <c r="J1138" s="158">
        <v>3658050</v>
      </c>
      <c r="K1138" s="159"/>
      <c r="L1138" s="163"/>
      <c r="N1138" s="119"/>
    </row>
    <row r="1139" spans="1:14" s="17" customFormat="1" x14ac:dyDescent="0.2">
      <c r="A1139" s="154">
        <v>43814</v>
      </c>
      <c r="B1139" s="155" t="s">
        <v>61</v>
      </c>
      <c r="C1139" s="155" t="s">
        <v>61</v>
      </c>
      <c r="D1139" s="156" t="s">
        <v>291</v>
      </c>
      <c r="E1139" s="156" t="s">
        <v>108</v>
      </c>
      <c r="F1139" s="156" t="s">
        <v>253</v>
      </c>
      <c r="G1139" s="157" t="str">
        <f>VLOOKUP(Repository_table[[#This Row],[Country of Destination]],$T$11:$U$45,2,)</f>
        <v>Europe and Central Asia</v>
      </c>
      <c r="H1139" s="156" t="s">
        <v>318</v>
      </c>
      <c r="I1139" s="156" t="s">
        <v>270</v>
      </c>
      <c r="J1139" s="158">
        <v>3258377</v>
      </c>
      <c r="K1139" s="159"/>
      <c r="L1139" s="163"/>
      <c r="N1139" s="119"/>
    </row>
    <row r="1140" spans="1:14" s="17" customFormat="1" ht="25.5" x14ac:dyDescent="0.2">
      <c r="A1140" s="154">
        <v>43815</v>
      </c>
      <c r="B1140" s="155" t="s">
        <v>302</v>
      </c>
      <c r="C1140" s="155" t="s">
        <v>303</v>
      </c>
      <c r="D1140" s="156" t="s">
        <v>410</v>
      </c>
      <c r="E1140" s="156" t="s">
        <v>108</v>
      </c>
      <c r="F1140" s="156" t="s">
        <v>76</v>
      </c>
      <c r="G1140" s="157" t="str">
        <f>VLOOKUP(Repository_table[[#This Row],[Country of Destination]],$T$11:$U$45,2,)</f>
        <v>Latin America and the Caribbean</v>
      </c>
      <c r="H1140" s="156" t="s">
        <v>137</v>
      </c>
      <c r="I1140" s="156" t="s">
        <v>306</v>
      </c>
      <c r="J1140" s="158">
        <v>3401726</v>
      </c>
      <c r="K1140" s="159"/>
      <c r="L1140" s="163"/>
      <c r="N1140" s="119"/>
    </row>
    <row r="1141" spans="1:14" s="17" customFormat="1" x14ac:dyDescent="0.2">
      <c r="A1141" s="154">
        <v>43815</v>
      </c>
      <c r="B1141" s="155" t="s">
        <v>193</v>
      </c>
      <c r="C1141" s="155" t="s">
        <v>212</v>
      </c>
      <c r="D1141" s="156" t="s">
        <v>262</v>
      </c>
      <c r="E1141" s="156" t="s">
        <v>108</v>
      </c>
      <c r="F1141" s="156" t="s">
        <v>81</v>
      </c>
      <c r="G1141" s="157" t="str">
        <f>VLOOKUP(Repository_table[[#This Row],[Country of Destination]],$T$11:$U$45,2,)</f>
        <v>East Asia and Pacific</v>
      </c>
      <c r="H1141" s="156" t="s">
        <v>464</v>
      </c>
      <c r="I1141" s="156" t="s">
        <v>263</v>
      </c>
      <c r="J1141" s="158">
        <v>3448418</v>
      </c>
      <c r="K1141" s="159"/>
      <c r="L1141" s="163"/>
      <c r="N1141" s="119"/>
    </row>
    <row r="1142" spans="1:14" s="17" customFormat="1" x14ac:dyDescent="0.2">
      <c r="A1142" s="154">
        <v>43815</v>
      </c>
      <c r="B1142" s="155" t="s">
        <v>61</v>
      </c>
      <c r="C1142" s="155" t="s">
        <v>61</v>
      </c>
      <c r="D1142" s="156" t="s">
        <v>291</v>
      </c>
      <c r="E1142" s="156" t="s">
        <v>108</v>
      </c>
      <c r="F1142" s="156" t="s">
        <v>241</v>
      </c>
      <c r="G1142" s="157" t="str">
        <f>VLOOKUP(Repository_table[[#This Row],[Country of Destination]],$T$11:$U$45,2,)</f>
        <v>Europe and Central Asia</v>
      </c>
      <c r="H1142" s="156" t="s">
        <v>299</v>
      </c>
      <c r="I1142" s="156" t="s">
        <v>270</v>
      </c>
      <c r="J1142" s="158">
        <v>3516893</v>
      </c>
      <c r="K1142" s="159"/>
      <c r="L1142" s="163"/>
      <c r="N1142" s="119"/>
    </row>
    <row r="1143" spans="1:14" s="17" customFormat="1" ht="25.5" x14ac:dyDescent="0.2">
      <c r="A1143" s="154">
        <v>43816</v>
      </c>
      <c r="B1143" s="155" t="s">
        <v>442</v>
      </c>
      <c r="C1143" s="155" t="s">
        <v>442</v>
      </c>
      <c r="D1143" s="156" t="s">
        <v>439</v>
      </c>
      <c r="E1143" s="156" t="s">
        <v>194</v>
      </c>
      <c r="F1143" s="156" t="s">
        <v>253</v>
      </c>
      <c r="G1143" s="157" t="str">
        <f>VLOOKUP(Repository_table[[#This Row],[Country of Destination]],$T$11:$U$45,2,)</f>
        <v>Europe and Central Asia</v>
      </c>
      <c r="H1143" s="156" t="s">
        <v>141</v>
      </c>
      <c r="I1143" s="156" t="s">
        <v>440</v>
      </c>
      <c r="J1143" s="158">
        <v>2955010</v>
      </c>
      <c r="K1143" s="159"/>
      <c r="L1143" s="163" t="s">
        <v>366</v>
      </c>
      <c r="N1143" s="119"/>
    </row>
    <row r="1144" spans="1:14" s="17" customFormat="1" x14ac:dyDescent="0.2">
      <c r="A1144" s="154">
        <v>43816</v>
      </c>
      <c r="B1144" s="155" t="s">
        <v>61</v>
      </c>
      <c r="C1144" s="155" t="s">
        <v>61</v>
      </c>
      <c r="D1144" s="156" t="s">
        <v>291</v>
      </c>
      <c r="E1144" s="156" t="s">
        <v>108</v>
      </c>
      <c r="F1144" s="156" t="s">
        <v>253</v>
      </c>
      <c r="G1144" s="157" t="str">
        <f>VLOOKUP(Repository_table[[#This Row],[Country of Destination]],$T$11:$U$45,2,)</f>
        <v>Europe and Central Asia</v>
      </c>
      <c r="H1144" s="156" t="s">
        <v>245</v>
      </c>
      <c r="I1144" s="156" t="s">
        <v>270</v>
      </c>
      <c r="J1144" s="158">
        <v>3251361</v>
      </c>
      <c r="K1144" s="159"/>
      <c r="L1144" s="163"/>
      <c r="N1144" s="119"/>
    </row>
    <row r="1145" spans="1:14" s="17" customFormat="1" x14ac:dyDescent="0.2">
      <c r="A1145" s="154">
        <v>43817</v>
      </c>
      <c r="B1145" s="155" t="s">
        <v>393</v>
      </c>
      <c r="C1145" s="155" t="s">
        <v>466</v>
      </c>
      <c r="D1145" s="156" t="s">
        <v>421</v>
      </c>
      <c r="E1145" s="156" t="s">
        <v>108</v>
      </c>
      <c r="F1145" s="156" t="s">
        <v>124</v>
      </c>
      <c r="G1145" s="157" t="str">
        <f>VLOOKUP(Repository_table[[#This Row],[Country of Destination]],$T$11:$U$45,2,)</f>
        <v>Europe and Central Asia</v>
      </c>
      <c r="H1145" s="156" t="s">
        <v>349</v>
      </c>
      <c r="I1145" s="156" t="s">
        <v>394</v>
      </c>
      <c r="J1145" s="158">
        <v>3296389</v>
      </c>
      <c r="K1145" s="159"/>
      <c r="L1145" s="163"/>
      <c r="N1145" s="119"/>
    </row>
    <row r="1146" spans="1:14" s="17" customFormat="1" ht="25.5" x14ac:dyDescent="0.2">
      <c r="A1146" s="154">
        <v>43817</v>
      </c>
      <c r="B1146" s="155" t="s">
        <v>302</v>
      </c>
      <c r="C1146" s="155" t="s">
        <v>303</v>
      </c>
      <c r="D1146" s="156" t="s">
        <v>409</v>
      </c>
      <c r="E1146" s="156" t="s">
        <v>108</v>
      </c>
      <c r="F1146" s="156" t="s">
        <v>197</v>
      </c>
      <c r="G1146" s="157" t="str">
        <f>VLOOKUP(Repository_table[[#This Row],[Country of Destination]],$T$11:$U$45,2,)</f>
        <v>Europe and Central Asia</v>
      </c>
      <c r="H1146" s="156" t="s">
        <v>344</v>
      </c>
      <c r="I1146" s="156" t="s">
        <v>306</v>
      </c>
      <c r="J1146" s="158">
        <v>3354955</v>
      </c>
      <c r="K1146" s="159"/>
      <c r="L1146" s="163"/>
      <c r="N1146" s="119"/>
    </row>
    <row r="1147" spans="1:14" s="17" customFormat="1" x14ac:dyDescent="0.2">
      <c r="A1147" s="154">
        <v>43817</v>
      </c>
      <c r="B1147" s="155" t="s">
        <v>61</v>
      </c>
      <c r="C1147" s="155" t="s">
        <v>61</v>
      </c>
      <c r="D1147" s="156" t="s">
        <v>291</v>
      </c>
      <c r="E1147" s="156" t="s">
        <v>108</v>
      </c>
      <c r="F1147" s="156" t="s">
        <v>373</v>
      </c>
      <c r="G1147" s="157" t="str">
        <f>VLOOKUP(Repository_table[[#This Row],[Country of Destination]],$T$11:$U$45,2,)</f>
        <v>Europe and Central Asia</v>
      </c>
      <c r="H1147" s="156" t="s">
        <v>305</v>
      </c>
      <c r="I1147" s="156" t="s">
        <v>270</v>
      </c>
      <c r="J1147" s="158">
        <v>3705373</v>
      </c>
      <c r="K1147" s="159"/>
      <c r="L1147" s="163"/>
      <c r="N1147" s="119"/>
    </row>
    <row r="1148" spans="1:14" s="17" customFormat="1" x14ac:dyDescent="0.2">
      <c r="A1148" s="154">
        <v>43818</v>
      </c>
      <c r="B1148" s="155" t="s">
        <v>61</v>
      </c>
      <c r="C1148" s="155" t="s">
        <v>61</v>
      </c>
      <c r="D1148" s="156" t="s">
        <v>292</v>
      </c>
      <c r="E1148" s="156" t="s">
        <v>108</v>
      </c>
      <c r="F1148" s="156" t="s">
        <v>113</v>
      </c>
      <c r="G1148" s="157" t="str">
        <f>VLOOKUP(Repository_table[[#This Row],[Country of Destination]],$T$11:$U$45,2,)</f>
        <v>East Asia and Pacific</v>
      </c>
      <c r="H1148" s="156" t="s">
        <v>188</v>
      </c>
      <c r="I1148" s="156" t="s">
        <v>270</v>
      </c>
      <c r="J1148" s="158">
        <v>3695051</v>
      </c>
      <c r="K1148" s="159"/>
      <c r="L1148" s="163"/>
      <c r="N1148" s="119"/>
    </row>
    <row r="1149" spans="1:14" s="17" customFormat="1" ht="25.5" x14ac:dyDescent="0.2">
      <c r="A1149" s="154">
        <v>43819</v>
      </c>
      <c r="B1149" s="155" t="s">
        <v>302</v>
      </c>
      <c r="C1149" s="155" t="s">
        <v>303</v>
      </c>
      <c r="D1149" s="156" t="s">
        <v>410</v>
      </c>
      <c r="E1149" s="156" t="s">
        <v>108</v>
      </c>
      <c r="F1149" s="156" t="s">
        <v>113</v>
      </c>
      <c r="G1149" s="157" t="str">
        <f>VLOOKUP(Repository_table[[#This Row],[Country of Destination]],$T$11:$U$45,2,)</f>
        <v>East Asia and Pacific</v>
      </c>
      <c r="H1149" s="156" t="s">
        <v>465</v>
      </c>
      <c r="I1149" s="156" t="s">
        <v>306</v>
      </c>
      <c r="J1149" s="158">
        <v>3574057</v>
      </c>
      <c r="K1149" s="159"/>
      <c r="L1149" s="163"/>
      <c r="N1149" s="119"/>
    </row>
    <row r="1150" spans="1:14" s="17" customFormat="1" x14ac:dyDescent="0.2">
      <c r="A1150" s="154">
        <v>43819</v>
      </c>
      <c r="B1150" s="155" t="s">
        <v>193</v>
      </c>
      <c r="C1150" s="155" t="s">
        <v>211</v>
      </c>
      <c r="D1150" s="156" t="s">
        <v>262</v>
      </c>
      <c r="E1150" s="156" t="s">
        <v>108</v>
      </c>
      <c r="F1150" s="156" t="s">
        <v>68</v>
      </c>
      <c r="G1150" s="157" t="str">
        <f>VLOOKUP(Repository_table[[#This Row],[Country of Destination]],$T$11:$U$45,2,)</f>
        <v>South Asia</v>
      </c>
      <c r="H1150" s="156" t="s">
        <v>181</v>
      </c>
      <c r="I1150" s="156" t="s">
        <v>263</v>
      </c>
      <c r="J1150" s="158">
        <v>3392887</v>
      </c>
      <c r="K1150" s="159"/>
      <c r="L1150" s="163"/>
      <c r="N1150" s="119"/>
    </row>
    <row r="1151" spans="1:14" s="17" customFormat="1" ht="25.5" x14ac:dyDescent="0.2">
      <c r="A1151" s="154">
        <v>43819</v>
      </c>
      <c r="B1151" s="155" t="s">
        <v>442</v>
      </c>
      <c r="C1151" s="155" t="s">
        <v>469</v>
      </c>
      <c r="D1151" s="156" t="s">
        <v>471</v>
      </c>
      <c r="E1151" s="156" t="s">
        <v>108</v>
      </c>
      <c r="F1151" s="156" t="s">
        <v>81</v>
      </c>
      <c r="G1151" s="157" t="str">
        <f>VLOOKUP(Repository_table[[#This Row],[Country of Destination]],$T$11:$U$45,2,)</f>
        <v>East Asia and Pacific</v>
      </c>
      <c r="H1151" s="156" t="s">
        <v>472</v>
      </c>
      <c r="I1151" s="156" t="s">
        <v>440</v>
      </c>
      <c r="J1151" s="158">
        <v>3606752</v>
      </c>
      <c r="K1151" s="159"/>
      <c r="L1151" s="163"/>
      <c r="N1151" s="119"/>
    </row>
    <row r="1152" spans="1:14" s="17" customFormat="1" x14ac:dyDescent="0.2">
      <c r="A1152" s="154">
        <v>43819</v>
      </c>
      <c r="B1152" s="155" t="s">
        <v>61</v>
      </c>
      <c r="C1152" s="155" t="s">
        <v>61</v>
      </c>
      <c r="D1152" s="156" t="s">
        <v>426</v>
      </c>
      <c r="E1152" s="156" t="s">
        <v>108</v>
      </c>
      <c r="F1152" s="156" t="s">
        <v>113</v>
      </c>
      <c r="G1152" s="157" t="str">
        <f>VLOOKUP(Repository_table[[#This Row],[Country of Destination]],$T$11:$U$45,2,)</f>
        <v>East Asia and Pacific</v>
      </c>
      <c r="H1152" s="156" t="s">
        <v>463</v>
      </c>
      <c r="I1152" s="156" t="s">
        <v>270</v>
      </c>
      <c r="J1152" s="158">
        <v>3400188</v>
      </c>
      <c r="K1152" s="159"/>
      <c r="L1152" s="163"/>
      <c r="N1152" s="119"/>
    </row>
    <row r="1153" spans="1:14" s="17" customFormat="1" x14ac:dyDescent="0.2">
      <c r="A1153" s="154">
        <v>43819</v>
      </c>
      <c r="B1153" s="155" t="s">
        <v>61</v>
      </c>
      <c r="C1153" s="155" t="s">
        <v>61</v>
      </c>
      <c r="D1153" s="156" t="s">
        <v>292</v>
      </c>
      <c r="E1153" s="156" t="s">
        <v>108</v>
      </c>
      <c r="F1153" s="156" t="s">
        <v>113</v>
      </c>
      <c r="G1153" s="157" t="str">
        <f>VLOOKUP(Repository_table[[#This Row],[Country of Destination]],$T$11:$U$45,2,)</f>
        <v>East Asia and Pacific</v>
      </c>
      <c r="H1153" s="156" t="s">
        <v>160</v>
      </c>
      <c r="I1153" s="156" t="s">
        <v>270</v>
      </c>
      <c r="J1153" s="158">
        <v>3686759</v>
      </c>
      <c r="K1153" s="159"/>
      <c r="L1153" s="163"/>
      <c r="N1153" s="119"/>
    </row>
    <row r="1154" spans="1:14" s="17" customFormat="1" x14ac:dyDescent="0.2">
      <c r="A1154" s="154">
        <v>43819</v>
      </c>
      <c r="B1154" s="155" t="s">
        <v>61</v>
      </c>
      <c r="C1154" s="155" t="s">
        <v>61</v>
      </c>
      <c r="D1154" s="156" t="s">
        <v>291</v>
      </c>
      <c r="E1154" s="156" t="s">
        <v>108</v>
      </c>
      <c r="F1154" s="156" t="s">
        <v>373</v>
      </c>
      <c r="G1154" s="157" t="str">
        <f>VLOOKUP(Repository_table[[#This Row],[Country of Destination]],$T$11:$U$45,2,)</f>
        <v>Europe and Central Asia</v>
      </c>
      <c r="H1154" s="156" t="s">
        <v>459</v>
      </c>
      <c r="I1154" s="156" t="s">
        <v>270</v>
      </c>
      <c r="J1154" s="158">
        <v>3446653</v>
      </c>
      <c r="K1154" s="159"/>
      <c r="L1154" s="163"/>
      <c r="N1154" s="119"/>
    </row>
    <row r="1155" spans="1:14" s="17" customFormat="1" x14ac:dyDescent="0.2">
      <c r="A1155" s="154">
        <v>43820</v>
      </c>
      <c r="B1155" s="155" t="s">
        <v>61</v>
      </c>
      <c r="C1155" s="155" t="s">
        <v>61</v>
      </c>
      <c r="D1155" s="156" t="s">
        <v>291</v>
      </c>
      <c r="E1155" s="156" t="s">
        <v>108</v>
      </c>
      <c r="F1155" s="156" t="s">
        <v>204</v>
      </c>
      <c r="G1155" s="157" t="str">
        <f>VLOOKUP(Repository_table[[#This Row],[Country of Destination]],$T$11:$U$45,2,)</f>
        <v>Europe and Central Asia</v>
      </c>
      <c r="H1155" s="156" t="s">
        <v>175</v>
      </c>
      <c r="I1155" s="156" t="s">
        <v>270</v>
      </c>
      <c r="J1155" s="158">
        <v>2965585</v>
      </c>
      <c r="K1155" s="159"/>
      <c r="L1155" s="163"/>
      <c r="N1155" s="119"/>
    </row>
    <row r="1156" spans="1:14" s="17" customFormat="1" x14ac:dyDescent="0.2">
      <c r="A1156" s="154">
        <v>43822</v>
      </c>
      <c r="B1156" s="155" t="s">
        <v>393</v>
      </c>
      <c r="C1156" s="155" t="s">
        <v>468</v>
      </c>
      <c r="D1156" s="156" t="s">
        <v>421</v>
      </c>
      <c r="E1156" s="156" t="s">
        <v>108</v>
      </c>
      <c r="F1156" s="156" t="s">
        <v>113</v>
      </c>
      <c r="G1156" s="157" t="str">
        <f>VLOOKUP(Repository_table[[#This Row],[Country of Destination]],$T$11:$U$45,2,)</f>
        <v>East Asia and Pacific</v>
      </c>
      <c r="H1156" s="156" t="s">
        <v>161</v>
      </c>
      <c r="I1156" s="156" t="s">
        <v>394</v>
      </c>
      <c r="J1156" s="158">
        <v>3392517</v>
      </c>
      <c r="K1156" s="159"/>
      <c r="L1156" s="163"/>
      <c r="N1156" s="119"/>
    </row>
    <row r="1157" spans="1:14" s="17" customFormat="1" ht="25.5" x14ac:dyDescent="0.2">
      <c r="A1157" s="154">
        <v>43822</v>
      </c>
      <c r="B1157" s="155" t="s">
        <v>302</v>
      </c>
      <c r="C1157" s="155" t="s">
        <v>303</v>
      </c>
      <c r="D1157" s="156" t="s">
        <v>409</v>
      </c>
      <c r="E1157" s="156" t="s">
        <v>108</v>
      </c>
      <c r="F1157" s="156" t="s">
        <v>197</v>
      </c>
      <c r="G1157" s="157" t="str">
        <f>VLOOKUP(Repository_table[[#This Row],[Country of Destination]],$T$11:$U$45,2,)</f>
        <v>Europe and Central Asia</v>
      </c>
      <c r="H1157" s="156" t="s">
        <v>143</v>
      </c>
      <c r="I1157" s="156" t="s">
        <v>306</v>
      </c>
      <c r="J1157" s="158">
        <v>3284128</v>
      </c>
      <c r="K1157" s="159"/>
      <c r="L1157" s="163"/>
      <c r="N1157" s="119"/>
    </row>
    <row r="1158" spans="1:14" s="17" customFormat="1" x14ac:dyDescent="0.2">
      <c r="A1158" s="154">
        <v>43822</v>
      </c>
      <c r="B1158" s="155" t="s">
        <v>61</v>
      </c>
      <c r="C1158" s="155" t="s">
        <v>61</v>
      </c>
      <c r="D1158" s="156" t="s">
        <v>427</v>
      </c>
      <c r="E1158" s="156" t="s">
        <v>108</v>
      </c>
      <c r="F1158" s="156" t="s">
        <v>241</v>
      </c>
      <c r="G1158" s="157" t="str">
        <f>VLOOKUP(Repository_table[[#This Row],[Country of Destination]],$T$11:$U$45,2,)</f>
        <v>Europe and Central Asia</v>
      </c>
      <c r="H1158" s="156" t="s">
        <v>382</v>
      </c>
      <c r="I1158" s="156" t="s">
        <v>270</v>
      </c>
      <c r="J1158" s="158">
        <v>3266549</v>
      </c>
      <c r="K1158" s="159"/>
      <c r="L1158" s="163"/>
      <c r="N1158" s="119"/>
    </row>
    <row r="1159" spans="1:14" s="17" customFormat="1" x14ac:dyDescent="0.2">
      <c r="A1159" s="154">
        <v>43823</v>
      </c>
      <c r="B1159" s="155" t="s">
        <v>61</v>
      </c>
      <c r="C1159" s="155" t="s">
        <v>61</v>
      </c>
      <c r="D1159" s="156" t="s">
        <v>291</v>
      </c>
      <c r="E1159" s="156" t="s">
        <v>108</v>
      </c>
      <c r="F1159" s="156" t="s">
        <v>197</v>
      </c>
      <c r="G1159" s="157" t="str">
        <f>VLOOKUP(Repository_table[[#This Row],[Country of Destination]],$T$11:$U$45,2,)</f>
        <v>Europe and Central Asia</v>
      </c>
      <c r="H1159" s="156" t="s">
        <v>315</v>
      </c>
      <c r="I1159" s="156" t="s">
        <v>270</v>
      </c>
      <c r="J1159" s="158">
        <v>3309158</v>
      </c>
      <c r="K1159" s="159"/>
      <c r="L1159" s="163"/>
      <c r="N1159" s="119"/>
    </row>
    <row r="1160" spans="1:14" s="17" customFormat="1" x14ac:dyDescent="0.2">
      <c r="A1160" s="154">
        <v>43824</v>
      </c>
      <c r="B1160" s="155" t="s">
        <v>193</v>
      </c>
      <c r="C1160" s="155" t="s">
        <v>212</v>
      </c>
      <c r="D1160" s="156" t="s">
        <v>262</v>
      </c>
      <c r="E1160" s="156" t="s">
        <v>108</v>
      </c>
      <c r="F1160" s="156" t="s">
        <v>81</v>
      </c>
      <c r="G1160" s="157" t="str">
        <f>VLOOKUP(Repository_table[[#This Row],[Country of Destination]],$T$11:$U$45,2,)</f>
        <v>East Asia and Pacific</v>
      </c>
      <c r="H1160" s="156" t="s">
        <v>414</v>
      </c>
      <c r="I1160" s="156" t="s">
        <v>263</v>
      </c>
      <c r="J1160" s="158">
        <v>3489707</v>
      </c>
      <c r="K1160" s="159"/>
      <c r="L1160" s="163"/>
      <c r="N1160" s="119"/>
    </row>
    <row r="1161" spans="1:14" s="17" customFormat="1" x14ac:dyDescent="0.2">
      <c r="A1161" s="154">
        <v>43824</v>
      </c>
      <c r="B1161" s="155" t="s">
        <v>61</v>
      </c>
      <c r="C1161" s="155" t="s">
        <v>61</v>
      </c>
      <c r="D1161" s="156" t="s">
        <v>292</v>
      </c>
      <c r="E1161" s="156" t="s">
        <v>108</v>
      </c>
      <c r="F1161" s="156" t="s">
        <v>113</v>
      </c>
      <c r="G1161" s="157" t="str">
        <f>VLOOKUP(Repository_table[[#This Row],[Country of Destination]],$T$11:$U$45,2,)</f>
        <v>East Asia and Pacific</v>
      </c>
      <c r="H1161" s="156" t="s">
        <v>296</v>
      </c>
      <c r="I1161" s="156" t="s">
        <v>270</v>
      </c>
      <c r="J1161" s="158">
        <v>3199216</v>
      </c>
      <c r="K1161" s="159"/>
      <c r="L1161" s="163"/>
      <c r="N1161" s="119"/>
    </row>
    <row r="1162" spans="1:14" s="17" customFormat="1" ht="25.5" x14ac:dyDescent="0.2">
      <c r="A1162" s="154">
        <v>43825</v>
      </c>
      <c r="B1162" s="155" t="s">
        <v>302</v>
      </c>
      <c r="C1162" s="155" t="s">
        <v>303</v>
      </c>
      <c r="D1162" s="156" t="s">
        <v>409</v>
      </c>
      <c r="E1162" s="156" t="s">
        <v>108</v>
      </c>
      <c r="F1162" s="156" t="s">
        <v>124</v>
      </c>
      <c r="G1162" s="157" t="str">
        <f>VLOOKUP(Repository_table[[#This Row],[Country of Destination]],$T$11:$U$45,2,)</f>
        <v>Europe and Central Asia</v>
      </c>
      <c r="H1162" s="156" t="s">
        <v>452</v>
      </c>
      <c r="I1162" s="156" t="s">
        <v>306</v>
      </c>
      <c r="J1162" s="158">
        <v>3669658</v>
      </c>
      <c r="K1162" s="159"/>
      <c r="L1162" s="163"/>
      <c r="N1162" s="119"/>
    </row>
    <row r="1163" spans="1:14" s="17" customFormat="1" ht="25.5" x14ac:dyDescent="0.2">
      <c r="A1163" s="154">
        <v>43826</v>
      </c>
      <c r="B1163" s="155" t="s">
        <v>443</v>
      </c>
      <c r="C1163" s="155" t="s">
        <v>469</v>
      </c>
      <c r="D1163" s="156" t="s">
        <v>470</v>
      </c>
      <c r="E1163" s="156" t="s">
        <v>108</v>
      </c>
      <c r="F1163" s="156" t="s">
        <v>76</v>
      </c>
      <c r="G1163" s="157" t="str">
        <f>VLOOKUP(Repository_table[[#This Row],[Country of Destination]],$T$11:$U$45,2,)</f>
        <v>Latin America and the Caribbean</v>
      </c>
      <c r="H1163" s="156" t="s">
        <v>216</v>
      </c>
      <c r="I1163" s="156" t="s">
        <v>440</v>
      </c>
      <c r="J1163" s="158">
        <v>3349814</v>
      </c>
      <c r="K1163" s="159"/>
      <c r="L1163" s="163"/>
      <c r="N1163" s="119"/>
    </row>
    <row r="1164" spans="1:14" s="17" customFormat="1" x14ac:dyDescent="0.2">
      <c r="A1164" s="154">
        <v>43826</v>
      </c>
      <c r="B1164" s="155" t="s">
        <v>61</v>
      </c>
      <c r="C1164" s="155" t="s">
        <v>61</v>
      </c>
      <c r="D1164" s="156" t="s">
        <v>291</v>
      </c>
      <c r="E1164" s="156" t="s">
        <v>108</v>
      </c>
      <c r="F1164" s="156" t="s">
        <v>304</v>
      </c>
      <c r="G1164" s="157" t="str">
        <f>VLOOKUP(Repository_table[[#This Row],[Country of Destination]],$T$11:$U$45,2,)</f>
        <v>Europe and Central Asia</v>
      </c>
      <c r="H1164" s="156" t="s">
        <v>244</v>
      </c>
      <c r="I1164" s="156" t="s">
        <v>270</v>
      </c>
      <c r="J1164" s="158">
        <v>3399725</v>
      </c>
      <c r="K1164" s="159"/>
      <c r="L1164" s="163"/>
      <c r="N1164" s="119"/>
    </row>
    <row r="1165" spans="1:14" s="17" customFormat="1" ht="25.5" x14ac:dyDescent="0.2">
      <c r="A1165" s="154">
        <v>43827</v>
      </c>
      <c r="B1165" s="155" t="s">
        <v>302</v>
      </c>
      <c r="C1165" s="155" t="s">
        <v>303</v>
      </c>
      <c r="D1165" s="156" t="s">
        <v>409</v>
      </c>
      <c r="E1165" s="156" t="s">
        <v>108</v>
      </c>
      <c r="F1165" s="156" t="s">
        <v>124</v>
      </c>
      <c r="G1165" s="157" t="str">
        <f>VLOOKUP(Repository_table[[#This Row],[Country of Destination]],$T$11:$U$45,2,)</f>
        <v>Europe and Central Asia</v>
      </c>
      <c r="H1165" s="156" t="s">
        <v>390</v>
      </c>
      <c r="I1165" s="156" t="s">
        <v>306</v>
      </c>
      <c r="J1165" s="158">
        <v>3183638</v>
      </c>
      <c r="K1165" s="159"/>
      <c r="L1165" s="163"/>
      <c r="N1165" s="119"/>
    </row>
    <row r="1166" spans="1:14" s="17" customFormat="1" x14ac:dyDescent="0.2">
      <c r="A1166" s="154">
        <v>43828</v>
      </c>
      <c r="B1166" s="155" t="s">
        <v>393</v>
      </c>
      <c r="C1166" s="155" t="s">
        <v>466</v>
      </c>
      <c r="D1166" s="156" t="s">
        <v>392</v>
      </c>
      <c r="E1166" s="156" t="s">
        <v>194</v>
      </c>
      <c r="F1166" s="156" t="s">
        <v>204</v>
      </c>
      <c r="G1166" s="157" t="str">
        <f>VLOOKUP(Repository_table[[#This Row],[Country of Destination]],$T$11:$U$45,2,)</f>
        <v>Europe and Central Asia</v>
      </c>
      <c r="H1166" s="156" t="s">
        <v>374</v>
      </c>
      <c r="I1166" s="156" t="s">
        <v>394</v>
      </c>
      <c r="J1166" s="158">
        <v>3334526</v>
      </c>
      <c r="K1166" s="159"/>
      <c r="L1166" s="163" t="s">
        <v>366</v>
      </c>
      <c r="N1166" s="119"/>
    </row>
    <row r="1167" spans="1:14" s="17" customFormat="1" x14ac:dyDescent="0.2">
      <c r="A1167" s="154">
        <v>43828</v>
      </c>
      <c r="B1167" s="155" t="s">
        <v>193</v>
      </c>
      <c r="C1167" s="155" t="s">
        <v>211</v>
      </c>
      <c r="D1167" s="156" t="s">
        <v>262</v>
      </c>
      <c r="E1167" s="156" t="s">
        <v>108</v>
      </c>
      <c r="F1167" s="156" t="s">
        <v>286</v>
      </c>
      <c r="G1167" s="157" t="str">
        <f>VLOOKUP(Repository_table[[#This Row],[Country of Destination]],$T$11:$U$45,2,)</f>
        <v>Europe and Central Asia</v>
      </c>
      <c r="H1167" s="156" t="s">
        <v>218</v>
      </c>
      <c r="I1167" s="156" t="s">
        <v>263</v>
      </c>
      <c r="J1167" s="158">
        <v>3329156</v>
      </c>
      <c r="K1167" s="159"/>
      <c r="L1167" s="163"/>
      <c r="N1167" s="119"/>
    </row>
    <row r="1168" spans="1:14" s="17" customFormat="1" x14ac:dyDescent="0.2">
      <c r="A1168" s="154">
        <v>43828</v>
      </c>
      <c r="B1168" s="155" t="s">
        <v>61</v>
      </c>
      <c r="C1168" s="155" t="s">
        <v>61</v>
      </c>
      <c r="D1168" s="156" t="s">
        <v>291</v>
      </c>
      <c r="E1168" s="156" t="s">
        <v>108</v>
      </c>
      <c r="F1168" s="156" t="s">
        <v>373</v>
      </c>
      <c r="G1168" s="157" t="str">
        <f>VLOOKUP(Repository_table[[#This Row],[Country of Destination]],$T$11:$U$45,2,)</f>
        <v>Europe and Central Asia</v>
      </c>
      <c r="H1168" s="156" t="s">
        <v>246</v>
      </c>
      <c r="I1168" s="156" t="s">
        <v>270</v>
      </c>
      <c r="J1168" s="158">
        <v>3255097</v>
      </c>
      <c r="K1168" s="159"/>
      <c r="L1168" s="163"/>
      <c r="N1168" s="119"/>
    </row>
    <row r="1169" spans="1:14" s="17" customFormat="1" x14ac:dyDescent="0.2">
      <c r="A1169" s="154">
        <v>43829</v>
      </c>
      <c r="B1169" s="155" t="s">
        <v>61</v>
      </c>
      <c r="C1169" s="155" t="s">
        <v>61</v>
      </c>
      <c r="D1169" s="156" t="s">
        <v>426</v>
      </c>
      <c r="E1169" s="156" t="s">
        <v>108</v>
      </c>
      <c r="F1169" s="156" t="s">
        <v>113</v>
      </c>
      <c r="G1169" s="157" t="str">
        <f>VLOOKUP(Repository_table[[#This Row],[Country of Destination]],$T$11:$U$45,2,)</f>
        <v>East Asia and Pacific</v>
      </c>
      <c r="H1169" s="156" t="s">
        <v>460</v>
      </c>
      <c r="I1169" s="156" t="s">
        <v>270</v>
      </c>
      <c r="J1169" s="158">
        <v>3276016</v>
      </c>
      <c r="K1169" s="159"/>
      <c r="L1169" s="163"/>
      <c r="N1169" s="119"/>
    </row>
    <row r="1170" spans="1:14" s="17" customFormat="1" x14ac:dyDescent="0.2">
      <c r="A1170" s="154">
        <v>43829</v>
      </c>
      <c r="B1170" s="155" t="s">
        <v>61</v>
      </c>
      <c r="C1170" s="155" t="s">
        <v>61</v>
      </c>
      <c r="D1170" s="156" t="s">
        <v>427</v>
      </c>
      <c r="E1170" s="156" t="s">
        <v>108</v>
      </c>
      <c r="F1170" s="156" t="s">
        <v>304</v>
      </c>
      <c r="G1170" s="157" t="str">
        <f>VLOOKUP(Repository_table[[#This Row],[Country of Destination]],$T$11:$U$45,2,)</f>
        <v>Europe and Central Asia</v>
      </c>
      <c r="H1170" s="156" t="s">
        <v>223</v>
      </c>
      <c r="I1170" s="156" t="s">
        <v>270</v>
      </c>
      <c r="J1170" s="158">
        <v>2946361</v>
      </c>
      <c r="K1170" s="159"/>
      <c r="L1170" s="163"/>
      <c r="N1170" s="119"/>
    </row>
    <row r="1171" spans="1:14" s="17" customFormat="1" x14ac:dyDescent="0.2">
      <c r="A1171" s="154">
        <v>43830</v>
      </c>
      <c r="B1171" s="155" t="s">
        <v>393</v>
      </c>
      <c r="C1171" s="155" t="s">
        <v>466</v>
      </c>
      <c r="D1171" s="156" t="s">
        <v>421</v>
      </c>
      <c r="E1171" s="156" t="s">
        <v>108</v>
      </c>
      <c r="F1171" s="156" t="s">
        <v>124</v>
      </c>
      <c r="G1171" s="157" t="str">
        <f>VLOOKUP(Repository_table[[#This Row],[Country of Destination]],$T$11:$U$45,2,)</f>
        <v>Europe and Central Asia</v>
      </c>
      <c r="H1171" s="156" t="s">
        <v>352</v>
      </c>
      <c r="I1171" s="156" t="s">
        <v>394</v>
      </c>
      <c r="J1171" s="158">
        <v>3349616</v>
      </c>
      <c r="K1171" s="159"/>
      <c r="L1171" s="163"/>
      <c r="N1171" s="119"/>
    </row>
    <row r="1172" spans="1:14" s="17" customFormat="1" ht="25.5" x14ac:dyDescent="0.2">
      <c r="A1172" s="154">
        <v>43830</v>
      </c>
      <c r="B1172" s="155" t="s">
        <v>302</v>
      </c>
      <c r="C1172" s="155" t="s">
        <v>303</v>
      </c>
      <c r="D1172" s="156" t="s">
        <v>409</v>
      </c>
      <c r="E1172" s="156" t="s">
        <v>108</v>
      </c>
      <c r="F1172" s="156" t="s">
        <v>293</v>
      </c>
      <c r="G1172" s="157" t="str">
        <f>VLOOKUP(Repository_table[[#This Row],[Country of Destination]],$T$11:$U$45,2,)</f>
        <v>East Asia and Pacific</v>
      </c>
      <c r="H1172" s="156" t="s">
        <v>271</v>
      </c>
      <c r="I1172" s="156" t="s">
        <v>306</v>
      </c>
      <c r="J1172" s="158">
        <v>3374743</v>
      </c>
      <c r="K1172" s="159"/>
      <c r="L1172" s="163"/>
      <c r="N1172" s="119"/>
    </row>
    <row r="1173" spans="1:14" s="17" customFormat="1" x14ac:dyDescent="0.2">
      <c r="A1173" s="154">
        <v>43830</v>
      </c>
      <c r="B1173" s="155" t="s">
        <v>61</v>
      </c>
      <c r="C1173" s="155" t="s">
        <v>61</v>
      </c>
      <c r="D1173" s="156" t="s">
        <v>291</v>
      </c>
      <c r="E1173" s="156" t="s">
        <v>108</v>
      </c>
      <c r="F1173" s="156" t="s">
        <v>69</v>
      </c>
      <c r="G1173" s="157" t="str">
        <f>VLOOKUP(Repository_table[[#This Row],[Country of Destination]],$T$11:$U$45,2,)</f>
        <v>Europe and Central Asia</v>
      </c>
      <c r="H1173" s="156" t="s">
        <v>163</v>
      </c>
      <c r="I1173" s="156" t="s">
        <v>270</v>
      </c>
      <c r="J1173" s="158">
        <v>3427437</v>
      </c>
      <c r="K1173" s="159"/>
      <c r="L1173" s="163"/>
      <c r="N1173" s="119"/>
    </row>
    <row r="1174" spans="1:14" s="17" customFormat="1" x14ac:dyDescent="0.2">
      <c r="A1174" s="154">
        <v>43831</v>
      </c>
      <c r="B1174" s="155" t="s">
        <v>442</v>
      </c>
      <c r="C1174" s="155" t="s">
        <v>484</v>
      </c>
      <c r="D1174" s="156" t="s">
        <v>471</v>
      </c>
      <c r="E1174" s="156" t="s">
        <v>108</v>
      </c>
      <c r="F1174" s="156" t="s">
        <v>81</v>
      </c>
      <c r="G1174" s="157" t="str">
        <f>VLOOKUP(Repository_table[[#This Row],[Country of Destination]],$T$11:$U$45,2,)</f>
        <v>East Asia and Pacific</v>
      </c>
      <c r="H1174" s="156" t="s">
        <v>481</v>
      </c>
      <c r="I1174" s="156" t="s">
        <v>440</v>
      </c>
      <c r="J1174" s="158">
        <v>3650720</v>
      </c>
      <c r="K1174" s="159"/>
      <c r="L1174" s="163"/>
      <c r="N1174" s="119"/>
    </row>
    <row r="1175" spans="1:14" s="17" customFormat="1" x14ac:dyDescent="0.2">
      <c r="A1175" s="154">
        <v>43831</v>
      </c>
      <c r="B1175" s="155" t="s">
        <v>61</v>
      </c>
      <c r="C1175" s="155" t="s">
        <v>61</v>
      </c>
      <c r="D1175" s="156" t="s">
        <v>252</v>
      </c>
      <c r="E1175" s="156" t="s">
        <v>108</v>
      </c>
      <c r="F1175" s="156" t="s">
        <v>109</v>
      </c>
      <c r="G1175" s="157" t="str">
        <f>VLOOKUP(Repository_table[[#This Row],[Country of Destination]],$T$11:$U$45,2,)</f>
        <v>Europe and Central Asia</v>
      </c>
      <c r="H1175" s="156" t="s">
        <v>477</v>
      </c>
      <c r="I1175" s="156" t="s">
        <v>270</v>
      </c>
      <c r="J1175" s="158">
        <v>3772695</v>
      </c>
      <c r="K1175" s="159"/>
      <c r="L1175" s="163"/>
      <c r="N1175" s="119"/>
    </row>
    <row r="1176" spans="1:14" s="17" customFormat="1" x14ac:dyDescent="0.2">
      <c r="A1176" s="154">
        <v>43832</v>
      </c>
      <c r="B1176" s="155" t="s">
        <v>61</v>
      </c>
      <c r="C1176" s="155" t="s">
        <v>61</v>
      </c>
      <c r="D1176" s="156" t="s">
        <v>252</v>
      </c>
      <c r="E1176" s="156" t="s">
        <v>108</v>
      </c>
      <c r="F1176" s="156" t="s">
        <v>81</v>
      </c>
      <c r="G1176" s="157" t="str">
        <f>VLOOKUP(Repository_table[[#This Row],[Country of Destination]],$T$11:$U$45,2,)</f>
        <v>East Asia and Pacific</v>
      </c>
      <c r="H1176" s="156" t="s">
        <v>375</v>
      </c>
      <c r="I1176" s="156" t="s">
        <v>270</v>
      </c>
      <c r="J1176" s="158">
        <v>3629444</v>
      </c>
      <c r="K1176" s="159"/>
      <c r="L1176" s="163"/>
      <c r="N1176" s="119"/>
    </row>
    <row r="1177" spans="1:14" s="17" customFormat="1" ht="25.5" x14ac:dyDescent="0.2">
      <c r="A1177" s="154">
        <v>43833</v>
      </c>
      <c r="B1177" s="155" t="s">
        <v>302</v>
      </c>
      <c r="C1177" s="155" t="s">
        <v>303</v>
      </c>
      <c r="D1177" s="156" t="s">
        <v>409</v>
      </c>
      <c r="E1177" s="156" t="s">
        <v>108</v>
      </c>
      <c r="F1177" s="156" t="s">
        <v>253</v>
      </c>
      <c r="G1177" s="157" t="str">
        <f>VLOOKUP(Repository_table[[#This Row],[Country of Destination]],$T$11:$U$45,2,)</f>
        <v>Europe and Central Asia</v>
      </c>
      <c r="H1177" s="156" t="s">
        <v>284</v>
      </c>
      <c r="I1177" s="156" t="s">
        <v>306</v>
      </c>
      <c r="J1177" s="158">
        <v>3274318</v>
      </c>
      <c r="K1177" s="159"/>
      <c r="L1177" s="163"/>
      <c r="N1177" s="119"/>
    </row>
    <row r="1178" spans="1:14" s="17" customFormat="1" x14ac:dyDescent="0.2">
      <c r="A1178" s="154">
        <v>43833</v>
      </c>
      <c r="B1178" s="155" t="s">
        <v>442</v>
      </c>
      <c r="C1178" s="155" t="s">
        <v>443</v>
      </c>
      <c r="D1178" s="156" t="s">
        <v>439</v>
      </c>
      <c r="E1178" s="156" t="s">
        <v>194</v>
      </c>
      <c r="F1178" s="156" t="s">
        <v>113</v>
      </c>
      <c r="G1178" s="157" t="str">
        <f>VLOOKUP(Repository_table[[#This Row],[Country of Destination]],$T$11:$U$45,2,)</f>
        <v>East Asia and Pacific</v>
      </c>
      <c r="H1178" s="156" t="s">
        <v>431</v>
      </c>
      <c r="I1178" s="156" t="s">
        <v>440</v>
      </c>
      <c r="J1178" s="158">
        <v>3648520</v>
      </c>
      <c r="K1178" s="159"/>
      <c r="L1178" s="163" t="s">
        <v>366</v>
      </c>
      <c r="N1178" s="119"/>
    </row>
    <row r="1179" spans="1:14" s="17" customFormat="1" x14ac:dyDescent="0.2">
      <c r="A1179" s="154">
        <v>43833</v>
      </c>
      <c r="B1179" s="155" t="s">
        <v>61</v>
      </c>
      <c r="C1179" s="155" t="s">
        <v>61</v>
      </c>
      <c r="D1179" s="156" t="s">
        <v>252</v>
      </c>
      <c r="E1179" s="156" t="s">
        <v>108</v>
      </c>
      <c r="F1179" s="156" t="s">
        <v>124</v>
      </c>
      <c r="G1179" s="157" t="str">
        <f>VLOOKUP(Repository_table[[#This Row],[Country of Destination]],$T$11:$U$45,2,)</f>
        <v>Europe and Central Asia</v>
      </c>
      <c r="H1179" s="156" t="s">
        <v>242</v>
      </c>
      <c r="I1179" s="156" t="s">
        <v>270</v>
      </c>
      <c r="J1179" s="158">
        <v>3261570</v>
      </c>
      <c r="K1179" s="159"/>
      <c r="L1179" s="163"/>
      <c r="N1179" s="119"/>
    </row>
    <row r="1180" spans="1:14" s="17" customFormat="1" x14ac:dyDescent="0.2">
      <c r="A1180" s="154">
        <v>43834</v>
      </c>
      <c r="B1180" s="155" t="s">
        <v>393</v>
      </c>
      <c r="C1180" s="155" t="s">
        <v>466</v>
      </c>
      <c r="D1180" s="156" t="s">
        <v>421</v>
      </c>
      <c r="E1180" s="156" t="s">
        <v>108</v>
      </c>
      <c r="F1180" s="156" t="s">
        <v>113</v>
      </c>
      <c r="G1180" s="157" t="str">
        <f>VLOOKUP(Repository_table[[#This Row],[Country of Destination]],$T$11:$U$45,2,)</f>
        <v>East Asia and Pacific</v>
      </c>
      <c r="H1180" s="156" t="s">
        <v>422</v>
      </c>
      <c r="I1180" s="156" t="s">
        <v>394</v>
      </c>
      <c r="J1180" s="158">
        <v>3028055</v>
      </c>
      <c r="K1180" s="159"/>
      <c r="L1180" s="163" t="s">
        <v>58</v>
      </c>
      <c r="N1180" s="119"/>
    </row>
    <row r="1181" spans="1:14" s="17" customFormat="1" x14ac:dyDescent="0.2">
      <c r="A1181" s="154">
        <v>43834</v>
      </c>
      <c r="B1181" s="155" t="s">
        <v>193</v>
      </c>
      <c r="C1181" s="155" t="s">
        <v>211</v>
      </c>
      <c r="D1181" s="156" t="s">
        <v>262</v>
      </c>
      <c r="E1181" s="156" t="s">
        <v>108</v>
      </c>
      <c r="F1181" s="156" t="s">
        <v>241</v>
      </c>
      <c r="G1181" s="157" t="str">
        <f>VLOOKUP(Repository_table[[#This Row],[Country of Destination]],$T$11:$U$45,2,)</f>
        <v>Europe and Central Asia</v>
      </c>
      <c r="H1181" s="156" t="s">
        <v>408</v>
      </c>
      <c r="I1181" s="156" t="s">
        <v>263</v>
      </c>
      <c r="J1181" s="158">
        <v>3402214</v>
      </c>
      <c r="K1181" s="159"/>
      <c r="L1181" s="163"/>
      <c r="N1181" s="119"/>
    </row>
    <row r="1182" spans="1:14" s="17" customFormat="1" x14ac:dyDescent="0.2">
      <c r="A1182" s="154">
        <v>43834</v>
      </c>
      <c r="B1182" s="155" t="s">
        <v>61</v>
      </c>
      <c r="C1182" s="155" t="s">
        <v>61</v>
      </c>
      <c r="D1182" s="156" t="s">
        <v>252</v>
      </c>
      <c r="E1182" s="156" t="s">
        <v>108</v>
      </c>
      <c r="F1182" s="156" t="s">
        <v>124</v>
      </c>
      <c r="G1182" s="157" t="str">
        <f>VLOOKUP(Repository_table[[#This Row],[Country of Destination]],$T$11:$U$45,2,)</f>
        <v>Europe and Central Asia</v>
      </c>
      <c r="H1182" s="156" t="s">
        <v>123</v>
      </c>
      <c r="I1182" s="156" t="s">
        <v>270</v>
      </c>
      <c r="J1182" s="158">
        <v>3432111</v>
      </c>
      <c r="K1182" s="159"/>
      <c r="L1182" s="163"/>
      <c r="N1182" s="119"/>
    </row>
    <row r="1183" spans="1:14" s="17" customFormat="1" x14ac:dyDescent="0.2">
      <c r="A1183" s="154">
        <v>43834</v>
      </c>
      <c r="B1183" s="155" t="s">
        <v>61</v>
      </c>
      <c r="C1183" s="155" t="s">
        <v>61</v>
      </c>
      <c r="D1183" s="156" t="s">
        <v>251</v>
      </c>
      <c r="E1183" s="156" t="s">
        <v>108</v>
      </c>
      <c r="F1183" s="156" t="s">
        <v>113</v>
      </c>
      <c r="G1183" s="157" t="str">
        <f>VLOOKUP(Repository_table[[#This Row],[Country of Destination]],$T$11:$U$45,2,)</f>
        <v>East Asia and Pacific</v>
      </c>
      <c r="H1183" s="156" t="s">
        <v>274</v>
      </c>
      <c r="I1183" s="156" t="s">
        <v>270</v>
      </c>
      <c r="J1183" s="158">
        <v>3265074</v>
      </c>
      <c r="K1183" s="159"/>
      <c r="L1183" s="163"/>
      <c r="N1183" s="119"/>
    </row>
    <row r="1184" spans="1:14" s="17" customFormat="1" ht="25.5" x14ac:dyDescent="0.2">
      <c r="A1184" s="154">
        <v>43835</v>
      </c>
      <c r="B1184" s="155" t="s">
        <v>302</v>
      </c>
      <c r="C1184" s="155" t="s">
        <v>303</v>
      </c>
      <c r="D1184" s="156" t="s">
        <v>409</v>
      </c>
      <c r="E1184" s="156" t="s">
        <v>108</v>
      </c>
      <c r="F1184" s="156" t="s">
        <v>204</v>
      </c>
      <c r="G1184" s="157" t="str">
        <f>VLOOKUP(Repository_table[[#This Row],[Country of Destination]],$T$11:$U$45,2,)</f>
        <v>Europe and Central Asia</v>
      </c>
      <c r="H1184" s="156" t="s">
        <v>237</v>
      </c>
      <c r="I1184" s="156" t="s">
        <v>306</v>
      </c>
      <c r="J1184" s="158">
        <v>3296454</v>
      </c>
      <c r="K1184" s="159"/>
      <c r="L1184" s="163"/>
      <c r="N1184" s="119"/>
    </row>
    <row r="1185" spans="1:14" s="17" customFormat="1" x14ac:dyDescent="0.2">
      <c r="A1185" s="154">
        <v>43835</v>
      </c>
      <c r="B1185" s="155" t="s">
        <v>442</v>
      </c>
      <c r="C1185" s="155" t="s">
        <v>443</v>
      </c>
      <c r="D1185" s="156" t="s">
        <v>439</v>
      </c>
      <c r="E1185" s="156" t="s">
        <v>194</v>
      </c>
      <c r="F1185" s="156" t="s">
        <v>197</v>
      </c>
      <c r="G1185" s="157" t="str">
        <f>VLOOKUP(Repository_table[[#This Row],[Country of Destination]],$T$11:$U$45,2,)</f>
        <v>Europe and Central Asia</v>
      </c>
      <c r="H1185" s="156" t="s">
        <v>248</v>
      </c>
      <c r="I1185" s="156" t="s">
        <v>440</v>
      </c>
      <c r="J1185" s="158">
        <v>2896786</v>
      </c>
      <c r="K1185" s="159"/>
      <c r="L1185" s="163" t="s">
        <v>366</v>
      </c>
      <c r="N1185" s="119"/>
    </row>
    <row r="1186" spans="1:14" s="17" customFormat="1" x14ac:dyDescent="0.2">
      <c r="A1186" s="154">
        <v>43835</v>
      </c>
      <c r="B1186" s="155" t="s">
        <v>61</v>
      </c>
      <c r="C1186" s="155" t="s">
        <v>61</v>
      </c>
      <c r="D1186" s="156" t="s">
        <v>406</v>
      </c>
      <c r="E1186" s="156" t="s">
        <v>108</v>
      </c>
      <c r="F1186" s="156" t="s">
        <v>113</v>
      </c>
      <c r="G1186" s="157" t="str">
        <f>VLOOKUP(Repository_table[[#This Row],[Country of Destination]],$T$11:$U$45,2,)</f>
        <v>East Asia and Pacific</v>
      </c>
      <c r="H1186" s="156" t="s">
        <v>478</v>
      </c>
      <c r="I1186" s="156" t="s">
        <v>270</v>
      </c>
      <c r="J1186" s="158">
        <v>3283515</v>
      </c>
      <c r="K1186" s="159"/>
      <c r="L1186" s="163"/>
      <c r="N1186" s="119"/>
    </row>
    <row r="1187" spans="1:14" s="17" customFormat="1" x14ac:dyDescent="0.2">
      <c r="A1187" s="154">
        <v>43836</v>
      </c>
      <c r="B1187" s="155" t="s">
        <v>442</v>
      </c>
      <c r="C1187" s="155" t="s">
        <v>484</v>
      </c>
      <c r="D1187" s="156" t="s">
        <v>471</v>
      </c>
      <c r="E1187" s="156" t="s">
        <v>108</v>
      </c>
      <c r="F1187" s="156" t="s">
        <v>368</v>
      </c>
      <c r="G1187" s="157" t="str">
        <f>VLOOKUP(Repository_table[[#This Row],[Country of Destination]],$T$11:$U$45,2,)</f>
        <v>East Asia and Pacific</v>
      </c>
      <c r="H1187" s="156" t="s">
        <v>432</v>
      </c>
      <c r="I1187" s="156" t="s">
        <v>440</v>
      </c>
      <c r="J1187" s="158">
        <v>3634515</v>
      </c>
      <c r="K1187" s="159"/>
      <c r="L1187" s="163"/>
      <c r="N1187" s="119"/>
    </row>
    <row r="1188" spans="1:14" s="17" customFormat="1" x14ac:dyDescent="0.2">
      <c r="A1188" s="154">
        <v>43836</v>
      </c>
      <c r="B1188" s="155" t="s">
        <v>61</v>
      </c>
      <c r="C1188" s="155" t="s">
        <v>61</v>
      </c>
      <c r="D1188" s="156" t="s">
        <v>252</v>
      </c>
      <c r="E1188" s="156" t="s">
        <v>108</v>
      </c>
      <c r="F1188" s="156" t="s">
        <v>124</v>
      </c>
      <c r="G1188" s="157" t="str">
        <f>VLOOKUP(Repository_table[[#This Row],[Country of Destination]],$T$11:$U$45,2,)</f>
        <v>Europe and Central Asia</v>
      </c>
      <c r="H1188" s="156" t="s">
        <v>164</v>
      </c>
      <c r="I1188" s="156" t="s">
        <v>270</v>
      </c>
      <c r="J1188" s="158">
        <v>3355999</v>
      </c>
      <c r="K1188" s="159"/>
      <c r="L1188" s="163"/>
      <c r="N1188" s="119"/>
    </row>
    <row r="1189" spans="1:14" s="17" customFormat="1" x14ac:dyDescent="0.2">
      <c r="A1189" s="154">
        <v>43837</v>
      </c>
      <c r="B1189" s="155" t="s">
        <v>393</v>
      </c>
      <c r="C1189" s="155" t="s">
        <v>468</v>
      </c>
      <c r="D1189" s="156" t="s">
        <v>421</v>
      </c>
      <c r="E1189" s="156" t="s">
        <v>108</v>
      </c>
      <c r="F1189" s="156" t="s">
        <v>81</v>
      </c>
      <c r="G1189" s="157" t="str">
        <f>VLOOKUP(Repository_table[[#This Row],[Country of Destination]],$T$11:$U$45,2,)</f>
        <v>East Asia and Pacific</v>
      </c>
      <c r="H1189" s="156" t="s">
        <v>287</v>
      </c>
      <c r="I1189" s="156" t="s">
        <v>394</v>
      </c>
      <c r="J1189" s="158">
        <v>3273381</v>
      </c>
      <c r="K1189" s="159"/>
      <c r="L1189" s="163" t="s">
        <v>58</v>
      </c>
      <c r="N1189" s="119"/>
    </row>
    <row r="1190" spans="1:14" s="17" customFormat="1" x14ac:dyDescent="0.2">
      <c r="A1190" s="154">
        <v>43837</v>
      </c>
      <c r="B1190" s="155" t="s">
        <v>61</v>
      </c>
      <c r="C1190" s="155" t="s">
        <v>61</v>
      </c>
      <c r="D1190" s="156" t="s">
        <v>252</v>
      </c>
      <c r="E1190" s="156" t="s">
        <v>108</v>
      </c>
      <c r="F1190" s="156" t="s">
        <v>124</v>
      </c>
      <c r="G1190" s="157" t="str">
        <f>VLOOKUP(Repository_table[[#This Row],[Country of Destination]],$T$11:$U$45,2,)</f>
        <v>Europe and Central Asia</v>
      </c>
      <c r="H1190" s="156" t="s">
        <v>118</v>
      </c>
      <c r="I1190" s="156" t="s">
        <v>270</v>
      </c>
      <c r="J1190" s="158">
        <v>3426065</v>
      </c>
      <c r="K1190" s="159"/>
      <c r="L1190" s="163"/>
      <c r="N1190" s="119"/>
    </row>
    <row r="1191" spans="1:14" s="17" customFormat="1" ht="25.5" x14ac:dyDescent="0.2">
      <c r="A1191" s="154">
        <v>43838</v>
      </c>
      <c r="B1191" s="155" t="s">
        <v>302</v>
      </c>
      <c r="C1191" s="155" t="s">
        <v>303</v>
      </c>
      <c r="D1191" s="156" t="s">
        <v>409</v>
      </c>
      <c r="E1191" s="156" t="s">
        <v>108</v>
      </c>
      <c r="F1191" s="156" t="s">
        <v>241</v>
      </c>
      <c r="G1191" s="157" t="str">
        <f>VLOOKUP(Repository_table[[#This Row],[Country of Destination]],$T$11:$U$45,2,)</f>
        <v>Europe and Central Asia</v>
      </c>
      <c r="H1191" s="156" t="s">
        <v>231</v>
      </c>
      <c r="I1191" s="156" t="s">
        <v>306</v>
      </c>
      <c r="J1191" s="158">
        <v>3293398</v>
      </c>
      <c r="K1191" s="159"/>
      <c r="L1191" s="163"/>
      <c r="N1191" s="119"/>
    </row>
    <row r="1192" spans="1:14" s="17" customFormat="1" x14ac:dyDescent="0.2">
      <c r="A1192" s="154">
        <v>43838</v>
      </c>
      <c r="B1192" s="155" t="s">
        <v>193</v>
      </c>
      <c r="C1192" s="155" t="s">
        <v>212</v>
      </c>
      <c r="D1192" s="156" t="s">
        <v>262</v>
      </c>
      <c r="E1192" s="156" t="s">
        <v>108</v>
      </c>
      <c r="F1192" s="156" t="s">
        <v>304</v>
      </c>
      <c r="G1192" s="157" t="str">
        <f>VLOOKUP(Repository_table[[#This Row],[Country of Destination]],$T$11:$U$45,2,)</f>
        <v>Europe and Central Asia</v>
      </c>
      <c r="H1192" s="156" t="s">
        <v>294</v>
      </c>
      <c r="I1192" s="156" t="s">
        <v>263</v>
      </c>
      <c r="J1192" s="158">
        <v>3222045</v>
      </c>
      <c r="K1192" s="159"/>
      <c r="L1192" s="163"/>
      <c r="N1192" s="119"/>
    </row>
    <row r="1193" spans="1:14" s="17" customFormat="1" x14ac:dyDescent="0.2">
      <c r="A1193" s="154">
        <v>43838</v>
      </c>
      <c r="B1193" s="155" t="s">
        <v>442</v>
      </c>
      <c r="C1193" s="155" t="s">
        <v>443</v>
      </c>
      <c r="D1193" s="156" t="s">
        <v>439</v>
      </c>
      <c r="E1193" s="156" t="s">
        <v>194</v>
      </c>
      <c r="F1193" s="156" t="s">
        <v>76</v>
      </c>
      <c r="G1193" s="157" t="str">
        <f>VLOOKUP(Repository_table[[#This Row],[Country of Destination]],$T$11:$U$45,2,)</f>
        <v>Latin America and the Caribbean</v>
      </c>
      <c r="H1193" s="156" t="s">
        <v>256</v>
      </c>
      <c r="I1193" s="156" t="s">
        <v>440</v>
      </c>
      <c r="J1193" s="158">
        <v>3689343</v>
      </c>
      <c r="K1193" s="159"/>
      <c r="L1193" s="163" t="s">
        <v>366</v>
      </c>
      <c r="N1193" s="119"/>
    </row>
    <row r="1194" spans="1:14" s="17" customFormat="1" x14ac:dyDescent="0.2">
      <c r="A1194" s="154">
        <v>43838</v>
      </c>
      <c r="B1194" s="155" t="s">
        <v>61</v>
      </c>
      <c r="C1194" s="155" t="s">
        <v>61</v>
      </c>
      <c r="D1194" s="156" t="s">
        <v>252</v>
      </c>
      <c r="E1194" s="156" t="s">
        <v>108</v>
      </c>
      <c r="F1194" s="156" t="s">
        <v>253</v>
      </c>
      <c r="G1194" s="157" t="str">
        <f>VLOOKUP(Repository_table[[#This Row],[Country of Destination]],$T$11:$U$45,2,)</f>
        <v>Europe and Central Asia</v>
      </c>
      <c r="H1194" s="156" t="s">
        <v>429</v>
      </c>
      <c r="I1194" s="156" t="s">
        <v>270</v>
      </c>
      <c r="J1194" s="158">
        <v>3033696</v>
      </c>
      <c r="K1194" s="159"/>
      <c r="L1194" s="163"/>
      <c r="N1194" s="119"/>
    </row>
    <row r="1195" spans="1:14" s="17" customFormat="1" x14ac:dyDescent="0.2">
      <c r="A1195" s="154">
        <v>43838</v>
      </c>
      <c r="B1195" s="155" t="s">
        <v>61</v>
      </c>
      <c r="C1195" s="155" t="s">
        <v>61</v>
      </c>
      <c r="D1195" s="156" t="s">
        <v>252</v>
      </c>
      <c r="E1195" s="156" t="s">
        <v>108</v>
      </c>
      <c r="F1195" s="156" t="s">
        <v>109</v>
      </c>
      <c r="G1195" s="157" t="str">
        <f>VLOOKUP(Repository_table[[#This Row],[Country of Destination]],$T$11:$U$45,2,)</f>
        <v>Europe and Central Asia</v>
      </c>
      <c r="H1195" s="156" t="s">
        <v>264</v>
      </c>
      <c r="I1195" s="156" t="s">
        <v>270</v>
      </c>
      <c r="J1195" s="158">
        <v>3265292</v>
      </c>
      <c r="K1195" s="159"/>
      <c r="L1195" s="163"/>
      <c r="N1195" s="119"/>
    </row>
    <row r="1196" spans="1:14" s="17" customFormat="1" x14ac:dyDescent="0.2">
      <c r="A1196" s="154">
        <v>43839</v>
      </c>
      <c r="B1196" s="155" t="s">
        <v>61</v>
      </c>
      <c r="C1196" s="155" t="s">
        <v>61</v>
      </c>
      <c r="D1196" s="156" t="s">
        <v>406</v>
      </c>
      <c r="E1196" s="156" t="s">
        <v>108</v>
      </c>
      <c r="F1196" s="156" t="s">
        <v>112</v>
      </c>
      <c r="G1196" s="157" t="str">
        <f>VLOOKUP(Repository_table[[#This Row],[Country of Destination]],$T$11:$U$45,2,)</f>
        <v>Latin America and the Caribbean</v>
      </c>
      <c r="H1196" s="156" t="s">
        <v>260</v>
      </c>
      <c r="I1196" s="156" t="s">
        <v>270</v>
      </c>
      <c r="J1196" s="158">
        <v>2819594</v>
      </c>
      <c r="K1196" s="159"/>
      <c r="L1196" s="163" t="s">
        <v>58</v>
      </c>
      <c r="N1196" s="119"/>
    </row>
    <row r="1197" spans="1:14" s="17" customFormat="1" x14ac:dyDescent="0.2">
      <c r="A1197" s="154">
        <v>43839</v>
      </c>
      <c r="B1197" s="155" t="s">
        <v>61</v>
      </c>
      <c r="C1197" s="155" t="s">
        <v>61</v>
      </c>
      <c r="D1197" s="156" t="s">
        <v>406</v>
      </c>
      <c r="E1197" s="156" t="s">
        <v>108</v>
      </c>
      <c r="F1197" s="156" t="s">
        <v>201</v>
      </c>
      <c r="G1197" s="157" t="str">
        <f>VLOOKUP(Repository_table[[#This Row],[Country of Destination]],$T$11:$U$45,2,)</f>
        <v>Latin America and the Caribbean</v>
      </c>
      <c r="H1197" s="156" t="s">
        <v>260</v>
      </c>
      <c r="I1197" s="156" t="s">
        <v>270</v>
      </c>
      <c r="J1197" s="158">
        <v>524808</v>
      </c>
      <c r="K1197" s="159"/>
      <c r="L1197" s="163" t="s">
        <v>58</v>
      </c>
      <c r="N1197" s="119"/>
    </row>
    <row r="1198" spans="1:14" s="17" customFormat="1" ht="25.5" x14ac:dyDescent="0.2">
      <c r="A1198" s="154">
        <v>43840</v>
      </c>
      <c r="B1198" s="155" t="s">
        <v>302</v>
      </c>
      <c r="C1198" s="155" t="s">
        <v>303</v>
      </c>
      <c r="D1198" s="156" t="s">
        <v>409</v>
      </c>
      <c r="E1198" s="156" t="s">
        <v>108</v>
      </c>
      <c r="F1198" s="156" t="s">
        <v>241</v>
      </c>
      <c r="G1198" s="157" t="str">
        <f>VLOOKUP(Repository_table[[#This Row],[Country of Destination]],$T$11:$U$45,2,)</f>
        <v>Europe and Central Asia</v>
      </c>
      <c r="H1198" s="156" t="s">
        <v>434</v>
      </c>
      <c r="I1198" s="156" t="s">
        <v>306</v>
      </c>
      <c r="J1198" s="158">
        <v>3695464</v>
      </c>
      <c r="K1198" s="159"/>
      <c r="L1198" s="163"/>
      <c r="N1198" s="119"/>
    </row>
    <row r="1199" spans="1:14" s="17" customFormat="1" x14ac:dyDescent="0.2">
      <c r="A1199" s="154">
        <v>43840</v>
      </c>
      <c r="B1199" s="155" t="s">
        <v>61</v>
      </c>
      <c r="C1199" s="155" t="s">
        <v>61</v>
      </c>
      <c r="D1199" s="156" t="s">
        <v>426</v>
      </c>
      <c r="E1199" s="156" t="s">
        <v>108</v>
      </c>
      <c r="F1199" s="156" t="s">
        <v>81</v>
      </c>
      <c r="G1199" s="157" t="str">
        <f>VLOOKUP(Repository_table[[#This Row],[Country of Destination]],$T$11:$U$45,2,)</f>
        <v>East Asia and Pacific</v>
      </c>
      <c r="H1199" s="156" t="s">
        <v>111</v>
      </c>
      <c r="I1199" s="156" t="s">
        <v>270</v>
      </c>
      <c r="J1199" s="158">
        <v>3322205</v>
      </c>
      <c r="K1199" s="159"/>
      <c r="L1199" s="163"/>
      <c r="N1199" s="119"/>
    </row>
    <row r="1200" spans="1:14" s="17" customFormat="1" x14ac:dyDescent="0.2">
      <c r="A1200" s="154">
        <v>43841</v>
      </c>
      <c r="B1200" s="155" t="s">
        <v>442</v>
      </c>
      <c r="C1200" s="155" t="s">
        <v>484</v>
      </c>
      <c r="D1200" s="156" t="s">
        <v>471</v>
      </c>
      <c r="E1200" s="156" t="s">
        <v>108</v>
      </c>
      <c r="F1200" s="156" t="s">
        <v>81</v>
      </c>
      <c r="G1200" s="157" t="str">
        <f>VLOOKUP(Repository_table[[#This Row],[Country of Destination]],$T$11:$U$45,2,)</f>
        <v>East Asia and Pacific</v>
      </c>
      <c r="H1200" s="156" t="s">
        <v>482</v>
      </c>
      <c r="I1200" s="156" t="s">
        <v>440</v>
      </c>
      <c r="J1200" s="158">
        <v>3664784</v>
      </c>
      <c r="K1200" s="159"/>
      <c r="L1200" s="163"/>
      <c r="N1200" s="119"/>
    </row>
    <row r="1201" spans="1:14" s="17" customFormat="1" x14ac:dyDescent="0.2">
      <c r="A1201" s="154">
        <v>43841</v>
      </c>
      <c r="B1201" s="155" t="s">
        <v>61</v>
      </c>
      <c r="C1201" s="155" t="s">
        <v>61</v>
      </c>
      <c r="D1201" s="156" t="s">
        <v>251</v>
      </c>
      <c r="E1201" s="156" t="s">
        <v>108</v>
      </c>
      <c r="F1201" s="156" t="s">
        <v>113</v>
      </c>
      <c r="G1201" s="157" t="str">
        <f>VLOOKUP(Repository_table[[#This Row],[Country of Destination]],$T$11:$U$45,2,)</f>
        <v>East Asia and Pacific</v>
      </c>
      <c r="H1201" s="156" t="s">
        <v>135</v>
      </c>
      <c r="I1201" s="156" t="s">
        <v>270</v>
      </c>
      <c r="J1201" s="158">
        <v>3565140</v>
      </c>
      <c r="K1201" s="159"/>
      <c r="L1201" s="163"/>
      <c r="N1201" s="119"/>
    </row>
    <row r="1202" spans="1:14" s="17" customFormat="1" x14ac:dyDescent="0.2">
      <c r="A1202" s="154">
        <v>43841</v>
      </c>
      <c r="B1202" s="155" t="s">
        <v>61</v>
      </c>
      <c r="C1202" s="155" t="s">
        <v>61</v>
      </c>
      <c r="D1202" s="156" t="s">
        <v>406</v>
      </c>
      <c r="E1202" s="156" t="s">
        <v>108</v>
      </c>
      <c r="F1202" s="156" t="s">
        <v>368</v>
      </c>
      <c r="G1202" s="157" t="str">
        <f>VLOOKUP(Repository_table[[#This Row],[Country of Destination]],$T$11:$U$45,2,)</f>
        <v>East Asia and Pacific</v>
      </c>
      <c r="H1202" s="156" t="s">
        <v>239</v>
      </c>
      <c r="I1202" s="156" t="s">
        <v>270</v>
      </c>
      <c r="J1202" s="158">
        <v>2940811</v>
      </c>
      <c r="K1202" s="159"/>
      <c r="L1202" s="163"/>
      <c r="N1202" s="119"/>
    </row>
    <row r="1203" spans="1:14" s="17" customFormat="1" x14ac:dyDescent="0.2">
      <c r="A1203" s="154">
        <v>43842</v>
      </c>
      <c r="B1203" s="155" t="s">
        <v>61</v>
      </c>
      <c r="C1203" s="155" t="s">
        <v>61</v>
      </c>
      <c r="D1203" s="156" t="s">
        <v>251</v>
      </c>
      <c r="E1203" s="156" t="s">
        <v>108</v>
      </c>
      <c r="F1203" s="156" t="s">
        <v>113</v>
      </c>
      <c r="G1203" s="157" t="str">
        <f>VLOOKUP(Repository_table[[#This Row],[Country of Destination]],$T$11:$U$45,2,)</f>
        <v>East Asia and Pacific</v>
      </c>
      <c r="H1203" s="156" t="s">
        <v>411</v>
      </c>
      <c r="I1203" s="156" t="s">
        <v>270</v>
      </c>
      <c r="J1203" s="158">
        <v>3259499</v>
      </c>
      <c r="K1203" s="159"/>
      <c r="L1203" s="163"/>
      <c r="N1203" s="119"/>
    </row>
    <row r="1204" spans="1:14" s="17" customFormat="1" ht="25.5" x14ac:dyDescent="0.2">
      <c r="A1204" s="154">
        <v>43843</v>
      </c>
      <c r="B1204" s="155" t="s">
        <v>302</v>
      </c>
      <c r="C1204" s="155" t="s">
        <v>303</v>
      </c>
      <c r="D1204" s="156" t="s">
        <v>409</v>
      </c>
      <c r="E1204" s="156" t="s">
        <v>108</v>
      </c>
      <c r="F1204" s="156" t="s">
        <v>204</v>
      </c>
      <c r="G1204" s="157" t="str">
        <f>VLOOKUP(Repository_table[[#This Row],[Country of Destination]],$T$11:$U$45,2,)</f>
        <v>Europe and Central Asia</v>
      </c>
      <c r="H1204" s="156" t="s">
        <v>137</v>
      </c>
      <c r="I1204" s="156" t="s">
        <v>306</v>
      </c>
      <c r="J1204" s="158">
        <v>3384676</v>
      </c>
      <c r="K1204" s="159"/>
      <c r="L1204" s="163"/>
      <c r="N1204" s="119"/>
    </row>
    <row r="1205" spans="1:14" s="17" customFormat="1" x14ac:dyDescent="0.2">
      <c r="A1205" s="154">
        <v>43843</v>
      </c>
      <c r="B1205" s="155" t="s">
        <v>61</v>
      </c>
      <c r="C1205" s="155" t="s">
        <v>61</v>
      </c>
      <c r="D1205" s="156" t="s">
        <v>252</v>
      </c>
      <c r="E1205" s="156" t="s">
        <v>108</v>
      </c>
      <c r="F1205" s="156" t="s">
        <v>109</v>
      </c>
      <c r="G1205" s="157" t="str">
        <f>VLOOKUP(Repository_table[[#This Row],[Country of Destination]],$T$11:$U$45,2,)</f>
        <v>Europe and Central Asia</v>
      </c>
      <c r="H1205" s="156" t="s">
        <v>191</v>
      </c>
      <c r="I1205" s="156" t="s">
        <v>270</v>
      </c>
      <c r="J1205" s="158">
        <v>3546951</v>
      </c>
      <c r="K1205" s="159"/>
      <c r="L1205" s="163"/>
      <c r="N1205" s="119"/>
    </row>
    <row r="1206" spans="1:14" s="17" customFormat="1" x14ac:dyDescent="0.2">
      <c r="A1206" s="154">
        <v>43844</v>
      </c>
      <c r="B1206" s="155" t="s">
        <v>193</v>
      </c>
      <c r="C1206" s="155" t="s">
        <v>211</v>
      </c>
      <c r="D1206" s="156" t="s">
        <v>262</v>
      </c>
      <c r="E1206" s="156" t="s">
        <v>108</v>
      </c>
      <c r="F1206" s="156" t="s">
        <v>240</v>
      </c>
      <c r="G1206" s="157" t="str">
        <f>VLOOKUP(Repository_table[[#This Row],[Country of Destination]],$T$11:$U$45,2,)</f>
        <v>Europe and Central Asia</v>
      </c>
      <c r="H1206" s="156" t="s">
        <v>381</v>
      </c>
      <c r="I1206" s="156" t="s">
        <v>263</v>
      </c>
      <c r="J1206" s="158">
        <v>522382</v>
      </c>
      <c r="K1206" s="159"/>
      <c r="L1206" s="163" t="s">
        <v>58</v>
      </c>
      <c r="N1206" s="119"/>
    </row>
    <row r="1207" spans="1:14" s="17" customFormat="1" x14ac:dyDescent="0.2">
      <c r="A1207" s="154">
        <v>43844</v>
      </c>
      <c r="B1207" s="155" t="s">
        <v>193</v>
      </c>
      <c r="C1207" s="155" t="s">
        <v>211</v>
      </c>
      <c r="D1207" s="156" t="s">
        <v>262</v>
      </c>
      <c r="E1207" s="156" t="s">
        <v>108</v>
      </c>
      <c r="F1207" s="156" t="s">
        <v>109</v>
      </c>
      <c r="G1207" s="157" t="str">
        <f>VLOOKUP(Repository_table[[#This Row],[Country of Destination]],$T$11:$U$45,2,)</f>
        <v>Europe and Central Asia</v>
      </c>
      <c r="H1207" s="156" t="s">
        <v>381</v>
      </c>
      <c r="I1207" s="156" t="s">
        <v>263</v>
      </c>
      <c r="J1207" s="158">
        <v>2817572</v>
      </c>
      <c r="K1207" s="159"/>
      <c r="L1207" s="163" t="s">
        <v>58</v>
      </c>
      <c r="N1207" s="119"/>
    </row>
    <row r="1208" spans="1:14" s="17" customFormat="1" x14ac:dyDescent="0.2">
      <c r="A1208" s="154">
        <v>43846</v>
      </c>
      <c r="B1208" s="155" t="s">
        <v>61</v>
      </c>
      <c r="C1208" s="155" t="s">
        <v>61</v>
      </c>
      <c r="D1208" s="156" t="s">
        <v>252</v>
      </c>
      <c r="E1208" s="156" t="s">
        <v>108</v>
      </c>
      <c r="F1208" s="156" t="s">
        <v>124</v>
      </c>
      <c r="G1208" s="157" t="str">
        <f>VLOOKUP(Repository_table[[#This Row],[Country of Destination]],$T$11:$U$45,2,)</f>
        <v>Europe and Central Asia</v>
      </c>
      <c r="H1208" s="156" t="s">
        <v>233</v>
      </c>
      <c r="I1208" s="156" t="s">
        <v>270</v>
      </c>
      <c r="J1208" s="158">
        <v>3437984</v>
      </c>
      <c r="K1208" s="159"/>
      <c r="L1208" s="163"/>
      <c r="N1208" s="119"/>
    </row>
    <row r="1209" spans="1:14" s="17" customFormat="1" x14ac:dyDescent="0.2">
      <c r="A1209" s="154">
        <v>43847</v>
      </c>
      <c r="B1209" s="155" t="s">
        <v>393</v>
      </c>
      <c r="C1209" s="155" t="s">
        <v>466</v>
      </c>
      <c r="D1209" s="156" t="s">
        <v>421</v>
      </c>
      <c r="E1209" s="156" t="s">
        <v>108</v>
      </c>
      <c r="F1209" s="156" t="s">
        <v>304</v>
      </c>
      <c r="G1209" s="157" t="str">
        <f>VLOOKUP(Repository_table[[#This Row],[Country of Destination]],$T$11:$U$45,2,)</f>
        <v>Europe and Central Asia</v>
      </c>
      <c r="H1209" s="156" t="s">
        <v>282</v>
      </c>
      <c r="I1209" s="156" t="s">
        <v>394</v>
      </c>
      <c r="J1209" s="158">
        <v>2741222</v>
      </c>
      <c r="K1209" s="159"/>
      <c r="L1209" s="163" t="s">
        <v>58</v>
      </c>
      <c r="N1209" s="119"/>
    </row>
    <row r="1210" spans="1:14" s="17" customFormat="1" x14ac:dyDescent="0.2">
      <c r="A1210" s="154">
        <v>43847</v>
      </c>
      <c r="B1210" s="155" t="s">
        <v>393</v>
      </c>
      <c r="C1210" s="155" t="s">
        <v>466</v>
      </c>
      <c r="D1210" s="156" t="s">
        <v>421</v>
      </c>
      <c r="E1210" s="156" t="s">
        <v>108</v>
      </c>
      <c r="F1210" s="156" t="s">
        <v>241</v>
      </c>
      <c r="G1210" s="157" t="str">
        <f>VLOOKUP(Repository_table[[#This Row],[Country of Destination]],$T$11:$U$45,2,)</f>
        <v>Europe and Central Asia</v>
      </c>
      <c r="H1210" s="156" t="s">
        <v>282</v>
      </c>
      <c r="I1210" s="156" t="s">
        <v>394</v>
      </c>
      <c r="J1210" s="158">
        <v>841408</v>
      </c>
      <c r="K1210" s="159"/>
      <c r="L1210" s="163" t="s">
        <v>58</v>
      </c>
      <c r="N1210" s="119"/>
    </row>
    <row r="1211" spans="1:14" s="17" customFormat="1" ht="25.5" x14ac:dyDescent="0.2">
      <c r="A1211" s="154">
        <v>43847</v>
      </c>
      <c r="B1211" s="155" t="s">
        <v>302</v>
      </c>
      <c r="C1211" s="155" t="s">
        <v>303</v>
      </c>
      <c r="D1211" s="156" t="s">
        <v>410</v>
      </c>
      <c r="E1211" s="156" t="s">
        <v>108</v>
      </c>
      <c r="F1211" s="156" t="s">
        <v>113</v>
      </c>
      <c r="G1211" s="157" t="str">
        <f>VLOOKUP(Repository_table[[#This Row],[Country of Destination]],$T$11:$U$45,2,)</f>
        <v>East Asia and Pacific</v>
      </c>
      <c r="H1211" s="156" t="s">
        <v>349</v>
      </c>
      <c r="I1211" s="156" t="s">
        <v>306</v>
      </c>
      <c r="J1211" s="158">
        <v>3307113</v>
      </c>
      <c r="K1211" s="159"/>
      <c r="L1211" s="163"/>
      <c r="N1211" s="119"/>
    </row>
    <row r="1212" spans="1:14" s="17" customFormat="1" x14ac:dyDescent="0.2">
      <c r="A1212" s="154">
        <v>43847</v>
      </c>
      <c r="B1212" s="155" t="s">
        <v>193</v>
      </c>
      <c r="C1212" s="155" t="s">
        <v>212</v>
      </c>
      <c r="D1212" s="156" t="s">
        <v>262</v>
      </c>
      <c r="E1212" s="156" t="s">
        <v>108</v>
      </c>
      <c r="F1212" s="156" t="s">
        <v>81</v>
      </c>
      <c r="G1212" s="157" t="str">
        <f>VLOOKUP(Repository_table[[#This Row],[Country of Destination]],$T$11:$U$45,2,)</f>
        <v>East Asia and Pacific</v>
      </c>
      <c r="H1212" s="156" t="s">
        <v>299</v>
      </c>
      <c r="I1212" s="156" t="s">
        <v>263</v>
      </c>
      <c r="J1212" s="158">
        <v>3459463</v>
      </c>
      <c r="K1212" s="159"/>
      <c r="L1212" s="163"/>
      <c r="N1212" s="119"/>
    </row>
    <row r="1213" spans="1:14" s="17" customFormat="1" x14ac:dyDescent="0.2">
      <c r="A1213" s="154">
        <v>43847</v>
      </c>
      <c r="B1213" s="155" t="s">
        <v>61</v>
      </c>
      <c r="C1213" s="155" t="s">
        <v>61</v>
      </c>
      <c r="D1213" s="156" t="s">
        <v>427</v>
      </c>
      <c r="E1213" s="156" t="s">
        <v>108</v>
      </c>
      <c r="F1213" s="156" t="s">
        <v>177</v>
      </c>
      <c r="G1213" s="157" t="str">
        <f>VLOOKUP(Repository_table[[#This Row],[Country of Destination]],$T$11:$U$45,2,)</f>
        <v>Latin America and the Caribbean</v>
      </c>
      <c r="H1213" s="156" t="s">
        <v>449</v>
      </c>
      <c r="I1213" s="156" t="s">
        <v>270</v>
      </c>
      <c r="J1213" s="158">
        <v>2055661</v>
      </c>
      <c r="K1213" s="159"/>
      <c r="L1213" s="163" t="s">
        <v>58</v>
      </c>
      <c r="N1213" s="119"/>
    </row>
    <row r="1214" spans="1:14" s="17" customFormat="1" x14ac:dyDescent="0.2">
      <c r="A1214" s="154">
        <v>43847</v>
      </c>
      <c r="B1214" s="155" t="s">
        <v>61</v>
      </c>
      <c r="C1214" s="155" t="s">
        <v>61</v>
      </c>
      <c r="D1214" s="156" t="s">
        <v>427</v>
      </c>
      <c r="E1214" s="156" t="s">
        <v>108</v>
      </c>
      <c r="F1214" s="156" t="s">
        <v>276</v>
      </c>
      <c r="G1214" s="157" t="str">
        <f>VLOOKUP(Repository_table[[#This Row],[Country of Destination]],$T$11:$U$45,2,)</f>
        <v>Latin America and the Caribbean</v>
      </c>
      <c r="H1214" s="156" t="s">
        <v>449</v>
      </c>
      <c r="I1214" s="156" t="s">
        <v>270</v>
      </c>
      <c r="J1214" s="158">
        <v>869371</v>
      </c>
      <c r="K1214" s="159"/>
      <c r="L1214" s="163" t="s">
        <v>58</v>
      </c>
      <c r="N1214" s="119"/>
    </row>
    <row r="1215" spans="1:14" s="17" customFormat="1" x14ac:dyDescent="0.2">
      <c r="A1215" s="154">
        <v>43848</v>
      </c>
      <c r="B1215" s="155" t="s">
        <v>393</v>
      </c>
      <c r="C1215" s="155" t="s">
        <v>466</v>
      </c>
      <c r="D1215" s="156" t="s">
        <v>421</v>
      </c>
      <c r="E1215" s="156" t="s">
        <v>108</v>
      </c>
      <c r="F1215" s="156" t="s">
        <v>286</v>
      </c>
      <c r="G1215" s="157" t="str">
        <f>VLOOKUP(Repository_table[[#This Row],[Country of Destination]],$T$11:$U$45,2,)</f>
        <v>Europe and Central Asia</v>
      </c>
      <c r="H1215" s="156" t="s">
        <v>345</v>
      </c>
      <c r="I1215" s="156" t="s">
        <v>394</v>
      </c>
      <c r="J1215" s="158">
        <v>3282392</v>
      </c>
      <c r="K1215" s="159"/>
      <c r="L1215" s="163"/>
      <c r="N1215" s="119"/>
    </row>
    <row r="1216" spans="1:14" s="17" customFormat="1" x14ac:dyDescent="0.2">
      <c r="A1216" s="154">
        <v>43848</v>
      </c>
      <c r="B1216" s="155" t="s">
        <v>442</v>
      </c>
      <c r="C1216" s="155" t="s">
        <v>484</v>
      </c>
      <c r="D1216" s="156" t="s">
        <v>471</v>
      </c>
      <c r="E1216" s="156" t="s">
        <v>108</v>
      </c>
      <c r="F1216" s="156" t="s">
        <v>241</v>
      </c>
      <c r="G1216" s="157" t="str">
        <f>VLOOKUP(Repository_table[[#This Row],[Country of Destination]],$T$11:$U$45,2,)</f>
        <v>Europe and Central Asia</v>
      </c>
      <c r="H1216" s="156" t="s">
        <v>372</v>
      </c>
      <c r="I1216" s="156" t="s">
        <v>440</v>
      </c>
      <c r="J1216" s="158">
        <v>3255183</v>
      </c>
      <c r="K1216" s="159"/>
      <c r="L1216" s="163"/>
      <c r="N1216" s="119"/>
    </row>
    <row r="1217" spans="1:14" s="17" customFormat="1" ht="25.5" x14ac:dyDescent="0.2">
      <c r="A1217" s="154">
        <v>43849</v>
      </c>
      <c r="B1217" s="155" t="s">
        <v>302</v>
      </c>
      <c r="C1217" s="155" t="s">
        <v>303</v>
      </c>
      <c r="D1217" s="156" t="s">
        <v>409</v>
      </c>
      <c r="E1217" s="156" t="s">
        <v>108</v>
      </c>
      <c r="F1217" s="156" t="s">
        <v>241</v>
      </c>
      <c r="G1217" s="157" t="str">
        <f>VLOOKUP(Repository_table[[#This Row],[Country of Destination]],$T$11:$U$45,2,)</f>
        <v>Europe and Central Asia</v>
      </c>
      <c r="H1217" s="156" t="s">
        <v>344</v>
      </c>
      <c r="I1217" s="156" t="s">
        <v>306</v>
      </c>
      <c r="J1217" s="158">
        <v>3277853</v>
      </c>
      <c r="K1217" s="159"/>
      <c r="L1217" s="163"/>
      <c r="N1217" s="119"/>
    </row>
    <row r="1218" spans="1:14" s="17" customFormat="1" x14ac:dyDescent="0.2">
      <c r="A1218" s="154">
        <v>43849</v>
      </c>
      <c r="B1218" s="155" t="s">
        <v>61</v>
      </c>
      <c r="C1218" s="155" t="s">
        <v>61</v>
      </c>
      <c r="D1218" s="156" t="s">
        <v>251</v>
      </c>
      <c r="E1218" s="156" t="s">
        <v>108</v>
      </c>
      <c r="F1218" s="156" t="s">
        <v>113</v>
      </c>
      <c r="G1218" s="157" t="str">
        <f>VLOOKUP(Repository_table[[#This Row],[Country of Destination]],$T$11:$U$45,2,)</f>
        <v>East Asia and Pacific</v>
      </c>
      <c r="H1218" s="156" t="s">
        <v>380</v>
      </c>
      <c r="I1218" s="156" t="s">
        <v>270</v>
      </c>
      <c r="J1218" s="158">
        <v>3713342</v>
      </c>
      <c r="K1218" s="159"/>
      <c r="L1218" s="163"/>
      <c r="N1218" s="119"/>
    </row>
    <row r="1219" spans="1:14" s="17" customFormat="1" x14ac:dyDescent="0.2">
      <c r="A1219" s="154">
        <v>43849</v>
      </c>
      <c r="B1219" s="155" t="s">
        <v>61</v>
      </c>
      <c r="C1219" s="155" t="s">
        <v>61</v>
      </c>
      <c r="D1219" s="156" t="s">
        <v>427</v>
      </c>
      <c r="E1219" s="156" t="s">
        <v>108</v>
      </c>
      <c r="F1219" s="156" t="s">
        <v>109</v>
      </c>
      <c r="G1219" s="157" t="str">
        <f>VLOOKUP(Repository_table[[#This Row],[Country of Destination]],$T$11:$U$45,2,)</f>
        <v>Europe and Central Asia</v>
      </c>
      <c r="H1219" s="156" t="s">
        <v>187</v>
      </c>
      <c r="I1219" s="156" t="s">
        <v>270</v>
      </c>
      <c r="J1219" s="158">
        <v>2879271</v>
      </c>
      <c r="K1219" s="159"/>
      <c r="L1219" s="163"/>
      <c r="N1219" s="119"/>
    </row>
    <row r="1220" spans="1:14" s="17" customFormat="1" x14ac:dyDescent="0.2">
      <c r="A1220" s="154">
        <v>43850</v>
      </c>
      <c r="B1220" s="155" t="s">
        <v>393</v>
      </c>
      <c r="C1220" s="155" t="s">
        <v>466</v>
      </c>
      <c r="D1220" s="156" t="s">
        <v>421</v>
      </c>
      <c r="E1220" s="156" t="s">
        <v>108</v>
      </c>
      <c r="F1220" s="156" t="s">
        <v>373</v>
      </c>
      <c r="G1220" s="157" t="str">
        <f>VLOOKUP(Repository_table[[#This Row],[Country of Destination]],$T$11:$U$45,2,)</f>
        <v>Europe and Central Asia</v>
      </c>
      <c r="H1220" s="156" t="s">
        <v>413</v>
      </c>
      <c r="I1220" s="156" t="s">
        <v>394</v>
      </c>
      <c r="J1220" s="158">
        <v>3289532</v>
      </c>
      <c r="K1220" s="159"/>
      <c r="L1220" s="163" t="s">
        <v>366</v>
      </c>
      <c r="N1220" s="119"/>
    </row>
    <row r="1221" spans="1:14" s="17" customFormat="1" x14ac:dyDescent="0.2">
      <c r="A1221" s="154">
        <v>43850</v>
      </c>
      <c r="B1221" s="155" t="s">
        <v>61</v>
      </c>
      <c r="C1221" s="155" t="s">
        <v>61</v>
      </c>
      <c r="D1221" s="156" t="s">
        <v>251</v>
      </c>
      <c r="E1221" s="156" t="s">
        <v>108</v>
      </c>
      <c r="F1221" s="156" t="s">
        <v>112</v>
      </c>
      <c r="G1221" s="157" t="str">
        <f>VLOOKUP(Repository_table[[#This Row],[Country of Destination]],$T$11:$U$45,2,)</f>
        <v>Latin America and the Caribbean</v>
      </c>
      <c r="H1221" s="156" t="s">
        <v>245</v>
      </c>
      <c r="I1221" s="156" t="s">
        <v>270</v>
      </c>
      <c r="J1221" s="158">
        <v>3267763</v>
      </c>
      <c r="K1221" s="159"/>
      <c r="L1221" s="163"/>
      <c r="N1221" s="119"/>
    </row>
    <row r="1222" spans="1:14" s="17" customFormat="1" x14ac:dyDescent="0.2">
      <c r="A1222" s="154">
        <v>43851</v>
      </c>
      <c r="B1222" s="155" t="s">
        <v>393</v>
      </c>
      <c r="C1222" s="155" t="s">
        <v>466</v>
      </c>
      <c r="D1222" s="156" t="s">
        <v>421</v>
      </c>
      <c r="E1222" s="156" t="s">
        <v>108</v>
      </c>
      <c r="F1222" s="156" t="s">
        <v>124</v>
      </c>
      <c r="G1222" s="157" t="str">
        <f>VLOOKUP(Repository_table[[#This Row],[Country of Destination]],$T$11:$U$45,2,)</f>
        <v>Europe and Central Asia</v>
      </c>
      <c r="H1222" s="156" t="s">
        <v>143</v>
      </c>
      <c r="I1222" s="156" t="s">
        <v>394</v>
      </c>
      <c r="J1222" s="158">
        <v>3328759</v>
      </c>
      <c r="K1222" s="159"/>
      <c r="L1222" s="163"/>
      <c r="N1222" s="119"/>
    </row>
    <row r="1223" spans="1:14" s="17" customFormat="1" ht="25.5" x14ac:dyDescent="0.2">
      <c r="A1223" s="154">
        <v>43851</v>
      </c>
      <c r="B1223" s="155" t="s">
        <v>302</v>
      </c>
      <c r="C1223" s="155" t="s">
        <v>303</v>
      </c>
      <c r="D1223" s="156" t="s">
        <v>409</v>
      </c>
      <c r="E1223" s="156" t="s">
        <v>108</v>
      </c>
      <c r="F1223" s="156" t="s">
        <v>109</v>
      </c>
      <c r="G1223" s="157" t="str">
        <f>VLOOKUP(Repository_table[[#This Row],[Country of Destination]],$T$11:$U$45,2,)</f>
        <v>Europe and Central Asia</v>
      </c>
      <c r="H1223" s="156" t="s">
        <v>235</v>
      </c>
      <c r="I1223" s="156" t="s">
        <v>306</v>
      </c>
      <c r="J1223" s="158">
        <v>3527590</v>
      </c>
      <c r="K1223" s="159"/>
      <c r="L1223" s="163"/>
      <c r="N1223" s="119"/>
    </row>
    <row r="1224" spans="1:14" s="17" customFormat="1" x14ac:dyDescent="0.2">
      <c r="A1224" s="154">
        <v>43851</v>
      </c>
      <c r="B1224" s="155" t="s">
        <v>61</v>
      </c>
      <c r="C1224" s="155" t="s">
        <v>61</v>
      </c>
      <c r="D1224" s="156" t="s">
        <v>252</v>
      </c>
      <c r="E1224" s="156" t="s">
        <v>108</v>
      </c>
      <c r="F1224" s="156" t="s">
        <v>304</v>
      </c>
      <c r="G1224" s="157" t="str">
        <f>VLOOKUP(Repository_table[[#This Row],[Country of Destination]],$T$11:$U$45,2,)</f>
        <v>Europe and Central Asia</v>
      </c>
      <c r="H1224" s="156" t="s">
        <v>138</v>
      </c>
      <c r="I1224" s="156" t="s">
        <v>270</v>
      </c>
      <c r="J1224" s="158">
        <v>1621584</v>
      </c>
      <c r="K1224" s="159"/>
      <c r="L1224" s="163" t="s">
        <v>58</v>
      </c>
      <c r="N1224" s="119"/>
    </row>
    <row r="1225" spans="1:14" s="17" customFormat="1" x14ac:dyDescent="0.2">
      <c r="A1225" s="154">
        <v>43851</v>
      </c>
      <c r="B1225" s="155" t="s">
        <v>61</v>
      </c>
      <c r="C1225" s="155" t="s">
        <v>61</v>
      </c>
      <c r="D1225" s="156" t="s">
        <v>252</v>
      </c>
      <c r="E1225" s="156" t="s">
        <v>108</v>
      </c>
      <c r="F1225" s="156" t="s">
        <v>240</v>
      </c>
      <c r="G1225" s="157" t="str">
        <f>VLOOKUP(Repository_table[[#This Row],[Country of Destination]],$T$11:$U$45,2,)</f>
        <v>Europe and Central Asia</v>
      </c>
      <c r="H1225" s="156" t="s">
        <v>138</v>
      </c>
      <c r="I1225" s="156" t="s">
        <v>270</v>
      </c>
      <c r="J1225" s="158">
        <v>2077310</v>
      </c>
      <c r="K1225" s="159"/>
      <c r="L1225" s="163" t="s">
        <v>58</v>
      </c>
      <c r="N1225" s="119"/>
    </row>
    <row r="1226" spans="1:14" s="17" customFormat="1" x14ac:dyDescent="0.2">
      <c r="A1226" s="154">
        <v>43851</v>
      </c>
      <c r="B1226" s="155" t="s">
        <v>61</v>
      </c>
      <c r="C1226" s="155" t="s">
        <v>61</v>
      </c>
      <c r="D1226" s="156" t="s">
        <v>426</v>
      </c>
      <c r="E1226" s="156" t="s">
        <v>108</v>
      </c>
      <c r="F1226" s="156" t="s">
        <v>113</v>
      </c>
      <c r="G1226" s="157" t="str">
        <f>VLOOKUP(Repository_table[[#This Row],[Country of Destination]],$T$11:$U$45,2,)</f>
        <v>East Asia and Pacific</v>
      </c>
      <c r="H1226" s="156" t="s">
        <v>166</v>
      </c>
      <c r="I1226" s="156" t="s">
        <v>270</v>
      </c>
      <c r="J1226" s="158">
        <v>3541783</v>
      </c>
      <c r="K1226" s="159"/>
      <c r="L1226" s="163"/>
      <c r="N1226" s="119"/>
    </row>
    <row r="1227" spans="1:14" s="17" customFormat="1" x14ac:dyDescent="0.2">
      <c r="A1227" s="154">
        <v>43852</v>
      </c>
      <c r="B1227" s="155" t="s">
        <v>442</v>
      </c>
      <c r="C1227" s="155" t="s">
        <v>484</v>
      </c>
      <c r="D1227" s="156" t="s">
        <v>471</v>
      </c>
      <c r="E1227" s="156" t="s">
        <v>108</v>
      </c>
      <c r="F1227" s="156" t="s">
        <v>124</v>
      </c>
      <c r="G1227" s="157" t="str">
        <f>VLOOKUP(Repository_table[[#This Row],[Country of Destination]],$T$11:$U$45,2,)</f>
        <v>Europe and Central Asia</v>
      </c>
      <c r="H1227" s="156" t="s">
        <v>483</v>
      </c>
      <c r="I1227" s="156" t="s">
        <v>440</v>
      </c>
      <c r="J1227" s="158">
        <v>3787050</v>
      </c>
      <c r="K1227" s="159"/>
      <c r="L1227" s="163"/>
      <c r="N1227" s="119"/>
    </row>
    <row r="1228" spans="1:14" s="17" customFormat="1" x14ac:dyDescent="0.2">
      <c r="A1228" s="154">
        <v>43852</v>
      </c>
      <c r="B1228" s="155" t="s">
        <v>442</v>
      </c>
      <c r="C1228" s="155" t="s">
        <v>443</v>
      </c>
      <c r="D1228" s="156" t="s">
        <v>439</v>
      </c>
      <c r="E1228" s="156" t="s">
        <v>194</v>
      </c>
      <c r="F1228" s="156" t="s">
        <v>116</v>
      </c>
      <c r="G1228" s="157" t="str">
        <f>VLOOKUP(Repository_table[[#This Row],[Country of Destination]],$T$11:$U$45,2,)</f>
        <v>South Asia</v>
      </c>
      <c r="H1228" s="156" t="s">
        <v>433</v>
      </c>
      <c r="I1228" s="156" t="s">
        <v>440</v>
      </c>
      <c r="J1228" s="158">
        <v>3322674</v>
      </c>
      <c r="K1228" s="159"/>
      <c r="L1228" s="163" t="s">
        <v>366</v>
      </c>
      <c r="N1228" s="119"/>
    </row>
    <row r="1229" spans="1:14" s="17" customFormat="1" ht="25.5" x14ac:dyDescent="0.2">
      <c r="A1229" s="154">
        <v>43853</v>
      </c>
      <c r="B1229" s="155" t="s">
        <v>302</v>
      </c>
      <c r="C1229" s="155" t="s">
        <v>303</v>
      </c>
      <c r="D1229" s="156" t="s">
        <v>409</v>
      </c>
      <c r="E1229" s="156" t="s">
        <v>108</v>
      </c>
      <c r="F1229" s="156" t="s">
        <v>109</v>
      </c>
      <c r="G1229" s="157" t="str">
        <f>VLOOKUP(Repository_table[[#This Row],[Country of Destination]],$T$11:$U$45,2,)</f>
        <v>Europe and Central Asia</v>
      </c>
      <c r="H1229" s="156" t="s">
        <v>383</v>
      </c>
      <c r="I1229" s="156" t="s">
        <v>306</v>
      </c>
      <c r="J1229" s="158">
        <v>3153315</v>
      </c>
      <c r="K1229" s="159"/>
      <c r="L1229" s="163"/>
      <c r="N1229" s="119"/>
    </row>
    <row r="1230" spans="1:14" s="17" customFormat="1" x14ac:dyDescent="0.2">
      <c r="A1230" s="154">
        <v>43853</v>
      </c>
      <c r="B1230" s="155" t="s">
        <v>61</v>
      </c>
      <c r="C1230" s="155" t="s">
        <v>61</v>
      </c>
      <c r="D1230" s="156" t="s">
        <v>251</v>
      </c>
      <c r="E1230" s="156" t="s">
        <v>108</v>
      </c>
      <c r="F1230" s="156" t="s">
        <v>113</v>
      </c>
      <c r="G1230" s="157" t="str">
        <f>VLOOKUP(Repository_table[[#This Row],[Country of Destination]],$T$11:$U$45,2,)</f>
        <v>East Asia and Pacific</v>
      </c>
      <c r="H1230" s="156" t="s">
        <v>350</v>
      </c>
      <c r="I1230" s="156" t="s">
        <v>270</v>
      </c>
      <c r="J1230" s="158">
        <v>3678822</v>
      </c>
      <c r="K1230" s="159"/>
      <c r="L1230" s="163"/>
      <c r="N1230" s="119"/>
    </row>
    <row r="1231" spans="1:14" s="17" customFormat="1" x14ac:dyDescent="0.2">
      <c r="A1231" s="154">
        <v>43854</v>
      </c>
      <c r="B1231" s="155" t="s">
        <v>61</v>
      </c>
      <c r="C1231" s="155" t="s">
        <v>61</v>
      </c>
      <c r="D1231" s="156" t="s">
        <v>251</v>
      </c>
      <c r="E1231" s="156" t="s">
        <v>108</v>
      </c>
      <c r="F1231" s="156" t="s">
        <v>113</v>
      </c>
      <c r="G1231" s="157" t="str">
        <f>VLOOKUP(Repository_table[[#This Row],[Country of Destination]],$T$11:$U$45,2,)</f>
        <v>East Asia and Pacific</v>
      </c>
      <c r="H1231" s="156" t="s">
        <v>318</v>
      </c>
      <c r="I1231" s="156" t="s">
        <v>270</v>
      </c>
      <c r="J1231" s="158">
        <v>3265876</v>
      </c>
      <c r="K1231" s="159"/>
      <c r="L1231" s="163"/>
      <c r="N1231" s="119"/>
    </row>
    <row r="1232" spans="1:14" s="17" customFormat="1" x14ac:dyDescent="0.2">
      <c r="A1232" s="154">
        <v>43854</v>
      </c>
      <c r="B1232" s="155" t="s">
        <v>473</v>
      </c>
      <c r="C1232" s="155" t="s">
        <v>89</v>
      </c>
      <c r="D1232" s="156" t="s">
        <v>474</v>
      </c>
      <c r="E1232" s="156" t="s">
        <v>194</v>
      </c>
      <c r="F1232" s="156" t="s">
        <v>109</v>
      </c>
      <c r="G1232" s="157" t="str">
        <f>VLOOKUP(Repository_table[[#This Row],[Country of Destination]],$T$11:$U$45,2,)</f>
        <v>Europe and Central Asia</v>
      </c>
      <c r="H1232" s="156" t="s">
        <v>175</v>
      </c>
      <c r="I1232" s="156" t="s">
        <v>307</v>
      </c>
      <c r="J1232" s="158">
        <v>2975239</v>
      </c>
      <c r="K1232" s="159"/>
      <c r="L1232" s="163" t="s">
        <v>366</v>
      </c>
      <c r="N1232" s="119"/>
    </row>
    <row r="1233" spans="1:14" s="17" customFormat="1" x14ac:dyDescent="0.2">
      <c r="A1233" s="154">
        <v>43855</v>
      </c>
      <c r="B1233" s="155" t="s">
        <v>393</v>
      </c>
      <c r="C1233" s="155" t="s">
        <v>466</v>
      </c>
      <c r="D1233" s="156" t="s">
        <v>421</v>
      </c>
      <c r="E1233" s="156" t="s">
        <v>108</v>
      </c>
      <c r="F1233" s="156" t="s">
        <v>68</v>
      </c>
      <c r="G1233" s="157" t="str">
        <f>VLOOKUP(Repository_table[[#This Row],[Country of Destination]],$T$11:$U$45,2,)</f>
        <v>South Asia</v>
      </c>
      <c r="H1233" s="156" t="s">
        <v>140</v>
      </c>
      <c r="I1233" s="156" t="s">
        <v>394</v>
      </c>
      <c r="J1233" s="158">
        <v>3308759</v>
      </c>
      <c r="K1233" s="159"/>
      <c r="L1233" s="163" t="s">
        <v>366</v>
      </c>
      <c r="N1233" s="119"/>
    </row>
    <row r="1234" spans="1:14" s="17" customFormat="1" x14ac:dyDescent="0.2">
      <c r="A1234" s="154">
        <v>43855</v>
      </c>
      <c r="B1234" s="155" t="s">
        <v>193</v>
      </c>
      <c r="C1234" s="155" t="s">
        <v>211</v>
      </c>
      <c r="D1234" s="156" t="s">
        <v>262</v>
      </c>
      <c r="E1234" s="156" t="s">
        <v>108</v>
      </c>
      <c r="F1234" s="156" t="s">
        <v>241</v>
      </c>
      <c r="G1234" s="157" t="str">
        <f>VLOOKUP(Repository_table[[#This Row],[Country of Destination]],$T$11:$U$45,2,)</f>
        <v>Europe and Central Asia</v>
      </c>
      <c r="H1234" s="156" t="s">
        <v>244</v>
      </c>
      <c r="I1234" s="156" t="s">
        <v>263</v>
      </c>
      <c r="J1234" s="158">
        <v>3379780</v>
      </c>
      <c r="K1234" s="159"/>
      <c r="L1234" s="163"/>
      <c r="N1234" s="119"/>
    </row>
    <row r="1235" spans="1:14" s="17" customFormat="1" x14ac:dyDescent="0.2">
      <c r="A1235" s="154">
        <v>43855</v>
      </c>
      <c r="B1235" s="155" t="s">
        <v>442</v>
      </c>
      <c r="C1235" s="155" t="s">
        <v>484</v>
      </c>
      <c r="D1235" s="156" t="s">
        <v>471</v>
      </c>
      <c r="E1235" s="156" t="s">
        <v>108</v>
      </c>
      <c r="F1235" s="156" t="s">
        <v>109</v>
      </c>
      <c r="G1235" s="157" t="str">
        <f>VLOOKUP(Repository_table[[#This Row],[Country of Destination]],$T$11:$U$45,2,)</f>
        <v>Europe and Central Asia</v>
      </c>
      <c r="H1235" s="156" t="s">
        <v>145</v>
      </c>
      <c r="I1235" s="156" t="s">
        <v>440</v>
      </c>
      <c r="J1235" s="158">
        <v>3297193</v>
      </c>
      <c r="K1235" s="159"/>
      <c r="L1235" s="163"/>
      <c r="N1235" s="119"/>
    </row>
    <row r="1236" spans="1:14" s="17" customFormat="1" x14ac:dyDescent="0.2">
      <c r="A1236" s="154">
        <v>43855</v>
      </c>
      <c r="B1236" s="155" t="s">
        <v>61</v>
      </c>
      <c r="C1236" s="155" t="s">
        <v>61</v>
      </c>
      <c r="D1236" s="156" t="s">
        <v>252</v>
      </c>
      <c r="E1236" s="156" t="s">
        <v>108</v>
      </c>
      <c r="F1236" s="156" t="s">
        <v>177</v>
      </c>
      <c r="G1236" s="157" t="str">
        <f>VLOOKUP(Repository_table[[#This Row],[Country of Destination]],$T$11:$U$45,2,)</f>
        <v>Latin America and the Caribbean</v>
      </c>
      <c r="H1236" s="156" t="s">
        <v>203</v>
      </c>
      <c r="I1236" s="156" t="s">
        <v>270</v>
      </c>
      <c r="J1236" s="158">
        <v>3168935</v>
      </c>
      <c r="K1236" s="159"/>
      <c r="L1236" s="163"/>
      <c r="N1236" s="119"/>
    </row>
    <row r="1237" spans="1:14" s="17" customFormat="1" x14ac:dyDescent="0.2">
      <c r="A1237" s="154">
        <v>43855</v>
      </c>
      <c r="B1237" s="155" t="s">
        <v>61</v>
      </c>
      <c r="C1237" s="155" t="s">
        <v>61</v>
      </c>
      <c r="D1237" s="156" t="s">
        <v>251</v>
      </c>
      <c r="E1237" s="156" t="s">
        <v>108</v>
      </c>
      <c r="F1237" s="156" t="s">
        <v>113</v>
      </c>
      <c r="G1237" s="157" t="str">
        <f>VLOOKUP(Repository_table[[#This Row],[Country of Destination]],$T$11:$U$45,2,)</f>
        <v>East Asia and Pacific</v>
      </c>
      <c r="H1237" s="156" t="s">
        <v>254</v>
      </c>
      <c r="I1237" s="156" t="s">
        <v>270</v>
      </c>
      <c r="J1237" s="158">
        <v>3069368</v>
      </c>
      <c r="K1237" s="159"/>
      <c r="L1237" s="163"/>
      <c r="N1237" s="119"/>
    </row>
    <row r="1238" spans="1:14" s="17" customFormat="1" ht="25.5" x14ac:dyDescent="0.2">
      <c r="A1238" s="154">
        <v>43856</v>
      </c>
      <c r="B1238" s="155" t="s">
        <v>302</v>
      </c>
      <c r="C1238" s="155" t="s">
        <v>303</v>
      </c>
      <c r="D1238" s="156" t="s">
        <v>409</v>
      </c>
      <c r="E1238" s="156" t="s">
        <v>108</v>
      </c>
      <c r="F1238" s="156" t="s">
        <v>373</v>
      </c>
      <c r="G1238" s="157" t="str">
        <f>VLOOKUP(Repository_table[[#This Row],[Country of Destination]],$T$11:$U$45,2,)</f>
        <v>Europe and Central Asia</v>
      </c>
      <c r="H1238" s="156" t="s">
        <v>459</v>
      </c>
      <c r="I1238" s="156" t="s">
        <v>306</v>
      </c>
      <c r="J1238" s="158">
        <v>3471137</v>
      </c>
      <c r="K1238" s="159"/>
      <c r="L1238" s="163"/>
      <c r="N1238" s="119"/>
    </row>
    <row r="1239" spans="1:14" s="17" customFormat="1" x14ac:dyDescent="0.2">
      <c r="A1239" s="154">
        <v>43856</v>
      </c>
      <c r="B1239" s="155" t="s">
        <v>61</v>
      </c>
      <c r="C1239" s="155" t="s">
        <v>61</v>
      </c>
      <c r="D1239" s="156" t="s">
        <v>252</v>
      </c>
      <c r="E1239" s="156" t="s">
        <v>108</v>
      </c>
      <c r="F1239" s="156" t="s">
        <v>109</v>
      </c>
      <c r="G1239" s="157" t="str">
        <f>VLOOKUP(Repository_table[[#This Row],[Country of Destination]],$T$11:$U$45,2,)</f>
        <v>Europe and Central Asia</v>
      </c>
      <c r="H1239" s="156" t="s">
        <v>206</v>
      </c>
      <c r="I1239" s="156" t="s">
        <v>270</v>
      </c>
      <c r="J1239" s="158">
        <v>3401781</v>
      </c>
      <c r="K1239" s="159"/>
      <c r="L1239" s="163"/>
      <c r="N1239" s="119"/>
    </row>
    <row r="1240" spans="1:14" s="17" customFormat="1" x14ac:dyDescent="0.2">
      <c r="A1240" s="154">
        <v>43857</v>
      </c>
      <c r="B1240" s="155" t="s">
        <v>193</v>
      </c>
      <c r="C1240" s="155" t="s">
        <v>212</v>
      </c>
      <c r="D1240" s="156" t="s">
        <v>262</v>
      </c>
      <c r="E1240" s="156" t="s">
        <v>108</v>
      </c>
      <c r="F1240" s="156" t="s">
        <v>81</v>
      </c>
      <c r="G1240" s="157" t="str">
        <f>VLOOKUP(Repository_table[[#This Row],[Country of Destination]],$T$11:$U$45,2,)</f>
        <v>East Asia and Pacific</v>
      </c>
      <c r="H1240" s="156" t="s">
        <v>214</v>
      </c>
      <c r="I1240" s="156" t="s">
        <v>263</v>
      </c>
      <c r="J1240" s="158">
        <v>3721100</v>
      </c>
      <c r="K1240" s="159"/>
      <c r="L1240" s="163"/>
      <c r="N1240" s="119"/>
    </row>
    <row r="1241" spans="1:14" s="17" customFormat="1" x14ac:dyDescent="0.2">
      <c r="A1241" s="154">
        <v>43857</v>
      </c>
      <c r="B1241" s="155" t="s">
        <v>442</v>
      </c>
      <c r="C1241" s="155" t="s">
        <v>484</v>
      </c>
      <c r="D1241" s="156" t="s">
        <v>471</v>
      </c>
      <c r="E1241" s="156" t="s">
        <v>108</v>
      </c>
      <c r="F1241" s="156" t="s">
        <v>124</v>
      </c>
      <c r="G1241" s="157" t="str">
        <f>VLOOKUP(Repository_table[[#This Row],[Country of Destination]],$T$11:$U$45,2,)</f>
        <v>Europe and Central Asia</v>
      </c>
      <c r="H1241" s="156" t="s">
        <v>216</v>
      </c>
      <c r="I1241" s="156" t="s">
        <v>440</v>
      </c>
      <c r="J1241" s="158">
        <v>3289421</v>
      </c>
      <c r="K1241" s="159"/>
      <c r="L1241" s="163"/>
      <c r="N1241" s="119"/>
    </row>
    <row r="1242" spans="1:14" s="17" customFormat="1" x14ac:dyDescent="0.2">
      <c r="A1242" s="154">
        <v>43857</v>
      </c>
      <c r="B1242" s="155" t="s">
        <v>61</v>
      </c>
      <c r="C1242" s="155" t="s">
        <v>61</v>
      </c>
      <c r="D1242" s="156" t="s">
        <v>252</v>
      </c>
      <c r="E1242" s="156" t="s">
        <v>108</v>
      </c>
      <c r="F1242" s="156" t="s">
        <v>81</v>
      </c>
      <c r="G1242" s="157" t="str">
        <f>VLOOKUP(Repository_table[[#This Row],[Country of Destination]],$T$11:$U$45,2,)</f>
        <v>East Asia and Pacific</v>
      </c>
      <c r="H1242" s="156" t="s">
        <v>305</v>
      </c>
      <c r="I1242" s="156" t="s">
        <v>270</v>
      </c>
      <c r="J1242" s="158">
        <v>3687404</v>
      </c>
      <c r="K1242" s="159"/>
      <c r="L1242" s="163"/>
      <c r="N1242" s="119"/>
    </row>
    <row r="1243" spans="1:14" s="17" customFormat="1" x14ac:dyDescent="0.2">
      <c r="A1243" s="154">
        <v>43858</v>
      </c>
      <c r="B1243" s="155" t="s">
        <v>61</v>
      </c>
      <c r="C1243" s="155" t="s">
        <v>61</v>
      </c>
      <c r="D1243" s="156" t="s">
        <v>252</v>
      </c>
      <c r="E1243" s="156" t="s">
        <v>108</v>
      </c>
      <c r="F1243" s="156" t="s">
        <v>462</v>
      </c>
      <c r="G1243" s="157" t="str">
        <f>VLOOKUP(Repository_table[[#This Row],[Country of Destination]],$T$11:$U$45,2,)</f>
        <v>South Asia</v>
      </c>
      <c r="H1243" s="156" t="s">
        <v>246</v>
      </c>
      <c r="I1243" s="156" t="s">
        <v>270</v>
      </c>
      <c r="J1243" s="158">
        <v>3640489</v>
      </c>
      <c r="K1243" s="159"/>
      <c r="L1243" s="163"/>
      <c r="N1243" s="119"/>
    </row>
    <row r="1244" spans="1:14" s="17" customFormat="1" x14ac:dyDescent="0.2">
      <c r="A1244" s="154">
        <v>43859</v>
      </c>
      <c r="B1244" s="155" t="s">
        <v>393</v>
      </c>
      <c r="C1244" s="155" t="s">
        <v>466</v>
      </c>
      <c r="D1244" s="156" t="s">
        <v>392</v>
      </c>
      <c r="E1244" s="156" t="s">
        <v>194</v>
      </c>
      <c r="F1244" s="156" t="s">
        <v>81</v>
      </c>
      <c r="G1244" s="157" t="str">
        <f>VLOOKUP(Repository_table[[#This Row],[Country of Destination]],$T$11:$U$45,2,)</f>
        <v>East Asia and Pacific</v>
      </c>
      <c r="H1244" s="156" t="s">
        <v>395</v>
      </c>
      <c r="I1244" s="156" t="s">
        <v>394</v>
      </c>
      <c r="J1244" s="158">
        <v>3566911</v>
      </c>
      <c r="K1244" s="159"/>
      <c r="L1244" s="163" t="s">
        <v>366</v>
      </c>
      <c r="N1244" s="119"/>
    </row>
    <row r="1245" spans="1:14" s="17" customFormat="1" ht="25.5" x14ac:dyDescent="0.2">
      <c r="A1245" s="154">
        <v>43859</v>
      </c>
      <c r="B1245" s="155" t="s">
        <v>302</v>
      </c>
      <c r="C1245" s="155" t="s">
        <v>303</v>
      </c>
      <c r="D1245" s="156" t="s">
        <v>409</v>
      </c>
      <c r="E1245" s="156" t="s">
        <v>108</v>
      </c>
      <c r="F1245" s="156" t="s">
        <v>197</v>
      </c>
      <c r="G1245" s="157" t="str">
        <f>VLOOKUP(Repository_table[[#This Row],[Country of Destination]],$T$11:$U$45,2,)</f>
        <v>Europe and Central Asia</v>
      </c>
      <c r="H1245" s="156" t="s">
        <v>390</v>
      </c>
      <c r="I1245" s="156" t="s">
        <v>306</v>
      </c>
      <c r="J1245" s="158">
        <v>3666543</v>
      </c>
      <c r="K1245" s="159"/>
      <c r="L1245" s="163"/>
      <c r="N1245" s="119"/>
    </row>
    <row r="1246" spans="1:14" s="17" customFormat="1" x14ac:dyDescent="0.2">
      <c r="A1246" s="154">
        <v>43859</v>
      </c>
      <c r="B1246" s="155" t="s">
        <v>61</v>
      </c>
      <c r="C1246" s="155" t="s">
        <v>61</v>
      </c>
      <c r="D1246" s="156" t="s">
        <v>251</v>
      </c>
      <c r="E1246" s="156" t="s">
        <v>108</v>
      </c>
      <c r="F1246" s="156" t="s">
        <v>76</v>
      </c>
      <c r="G1246" s="157" t="str">
        <f>VLOOKUP(Repository_table[[#This Row],[Country of Destination]],$T$11:$U$45,2,)</f>
        <v>Latin America and the Caribbean</v>
      </c>
      <c r="H1246" s="156" t="s">
        <v>361</v>
      </c>
      <c r="I1246" s="156" t="s">
        <v>270</v>
      </c>
      <c r="J1246" s="158">
        <v>3074570</v>
      </c>
      <c r="K1246" s="159"/>
      <c r="L1246" s="163"/>
      <c r="N1246" s="119"/>
    </row>
    <row r="1247" spans="1:14" s="17" customFormat="1" x14ac:dyDescent="0.2">
      <c r="A1247" s="154">
        <v>43859</v>
      </c>
      <c r="B1247" s="155" t="s">
        <v>473</v>
      </c>
      <c r="C1247" s="155" t="s">
        <v>89</v>
      </c>
      <c r="D1247" s="156" t="s">
        <v>474</v>
      </c>
      <c r="E1247" s="156" t="s">
        <v>194</v>
      </c>
      <c r="F1247" s="156" t="s">
        <v>124</v>
      </c>
      <c r="G1247" s="157" t="str">
        <f>VLOOKUP(Repository_table[[#This Row],[Country of Destination]],$T$11:$U$45,2,)</f>
        <v>Europe and Central Asia</v>
      </c>
      <c r="H1247" s="156" t="s">
        <v>485</v>
      </c>
      <c r="I1247" s="156" t="s">
        <v>307</v>
      </c>
      <c r="J1247" s="158">
        <v>3109094</v>
      </c>
      <c r="K1247" s="159"/>
      <c r="L1247" s="163" t="s">
        <v>366</v>
      </c>
      <c r="N1247" s="119"/>
    </row>
    <row r="1248" spans="1:14" s="17" customFormat="1" x14ac:dyDescent="0.2">
      <c r="A1248" s="154">
        <v>43860</v>
      </c>
      <c r="B1248" s="155" t="s">
        <v>442</v>
      </c>
      <c r="C1248" s="155" t="s">
        <v>484</v>
      </c>
      <c r="D1248" s="156" t="s">
        <v>471</v>
      </c>
      <c r="E1248" s="156" t="s">
        <v>108</v>
      </c>
      <c r="F1248" s="156" t="s">
        <v>241</v>
      </c>
      <c r="G1248" s="157" t="str">
        <f>VLOOKUP(Repository_table[[#This Row],[Country of Destination]],$T$11:$U$45,2,)</f>
        <v>Europe and Central Asia</v>
      </c>
      <c r="H1248" s="156" t="s">
        <v>205</v>
      </c>
      <c r="I1248" s="156" t="s">
        <v>440</v>
      </c>
      <c r="J1248" s="158">
        <v>3266883</v>
      </c>
      <c r="K1248" s="159"/>
      <c r="L1248" s="163"/>
      <c r="N1248" s="119"/>
    </row>
    <row r="1249" spans="1:14" s="17" customFormat="1" x14ac:dyDescent="0.2">
      <c r="A1249" s="154">
        <v>43860</v>
      </c>
      <c r="B1249" s="155" t="s">
        <v>61</v>
      </c>
      <c r="C1249" s="155" t="s">
        <v>61</v>
      </c>
      <c r="D1249" s="156" t="s">
        <v>252</v>
      </c>
      <c r="E1249" s="156" t="s">
        <v>108</v>
      </c>
      <c r="F1249" s="156" t="s">
        <v>304</v>
      </c>
      <c r="G1249" s="157" t="str">
        <f>VLOOKUP(Repository_table[[#This Row],[Country of Destination]],$T$11:$U$45,2,)</f>
        <v>Europe and Central Asia</v>
      </c>
      <c r="H1249" s="156" t="s">
        <v>114</v>
      </c>
      <c r="I1249" s="156" t="s">
        <v>270</v>
      </c>
      <c r="J1249" s="158">
        <v>3691060</v>
      </c>
      <c r="K1249" s="159"/>
      <c r="L1249" s="163"/>
      <c r="N1249" s="119"/>
    </row>
    <row r="1250" spans="1:14" s="17" customFormat="1" ht="25.5" x14ac:dyDescent="0.2">
      <c r="A1250" s="154">
        <v>43861</v>
      </c>
      <c r="B1250" s="155" t="s">
        <v>302</v>
      </c>
      <c r="C1250" s="155" t="s">
        <v>303</v>
      </c>
      <c r="D1250" s="156" t="s">
        <v>409</v>
      </c>
      <c r="E1250" s="156" t="s">
        <v>108</v>
      </c>
      <c r="F1250" s="156" t="s">
        <v>177</v>
      </c>
      <c r="G1250" s="157" t="str">
        <f>VLOOKUP(Repository_table[[#This Row],[Country of Destination]],$T$11:$U$45,2,)</f>
        <v>Latin America and the Caribbean</v>
      </c>
      <c r="H1250" s="156" t="s">
        <v>169</v>
      </c>
      <c r="I1250" s="156" t="s">
        <v>306</v>
      </c>
      <c r="J1250" s="158">
        <v>3213172</v>
      </c>
      <c r="K1250" s="159"/>
      <c r="L1250" s="163"/>
      <c r="N1250" s="119"/>
    </row>
    <row r="1251" spans="1:14" s="17" customFormat="1" x14ac:dyDescent="0.2">
      <c r="A1251" s="154">
        <v>43861</v>
      </c>
      <c r="B1251" s="155" t="s">
        <v>61</v>
      </c>
      <c r="C1251" s="155" t="s">
        <v>61</v>
      </c>
      <c r="D1251" s="156" t="s">
        <v>252</v>
      </c>
      <c r="E1251" s="156" t="s">
        <v>108</v>
      </c>
      <c r="F1251" s="156" t="s">
        <v>368</v>
      </c>
      <c r="G1251" s="157" t="str">
        <f>VLOOKUP(Repository_table[[#This Row],[Country of Destination]],$T$11:$U$45,2,)</f>
        <v>East Asia and Pacific</v>
      </c>
      <c r="H1251" s="156" t="s">
        <v>228</v>
      </c>
      <c r="I1251" s="156" t="s">
        <v>270</v>
      </c>
      <c r="J1251" s="158">
        <v>2741785</v>
      </c>
      <c r="K1251" s="159"/>
      <c r="L1251" s="163"/>
      <c r="N1251" s="119"/>
    </row>
    <row r="1252" spans="1:14" s="17" customFormat="1" x14ac:dyDescent="0.2">
      <c r="A1252" s="154">
        <v>43861</v>
      </c>
      <c r="B1252" s="155" t="s">
        <v>61</v>
      </c>
      <c r="C1252" s="155" t="s">
        <v>61</v>
      </c>
      <c r="D1252" s="156" t="s">
        <v>251</v>
      </c>
      <c r="E1252" s="156" t="s">
        <v>108</v>
      </c>
      <c r="F1252" s="156" t="s">
        <v>113</v>
      </c>
      <c r="G1252" s="157" t="str">
        <f>VLOOKUP(Repository_table[[#This Row],[Country of Destination]],$T$11:$U$45,2,)</f>
        <v>East Asia and Pacific</v>
      </c>
      <c r="H1252" s="156" t="s">
        <v>255</v>
      </c>
      <c r="I1252" s="156" t="s">
        <v>270</v>
      </c>
      <c r="J1252" s="158">
        <v>3694088</v>
      </c>
      <c r="K1252" s="159"/>
      <c r="L1252" s="163"/>
      <c r="N1252" s="119"/>
    </row>
    <row r="1253" spans="1:14" s="17" customFormat="1" x14ac:dyDescent="0.2">
      <c r="A1253" s="154">
        <v>43862</v>
      </c>
      <c r="B1253" s="155" t="s">
        <v>442</v>
      </c>
      <c r="C1253" s="155" t="s">
        <v>484</v>
      </c>
      <c r="D1253" s="156" t="s">
        <v>471</v>
      </c>
      <c r="E1253" s="156" t="s">
        <v>108</v>
      </c>
      <c r="F1253" s="156" t="s">
        <v>81</v>
      </c>
      <c r="G1253" s="157" t="str">
        <f>VLOOKUP(Repository_table[[#This Row],[Country of Destination]],$T$11:$U$45,2,)</f>
        <v>East Asia and Pacific</v>
      </c>
      <c r="H1253" s="156" t="s">
        <v>451</v>
      </c>
      <c r="I1253" s="156" t="s">
        <v>440</v>
      </c>
      <c r="J1253" s="158">
        <v>3755567</v>
      </c>
      <c r="K1253" s="159"/>
      <c r="L1253" s="163"/>
      <c r="N1253" s="119"/>
    </row>
    <row r="1254" spans="1:14" s="17" customFormat="1" x14ac:dyDescent="0.2">
      <c r="A1254" s="154">
        <v>43862</v>
      </c>
      <c r="B1254" s="155" t="s">
        <v>61</v>
      </c>
      <c r="C1254" s="155" t="s">
        <v>61</v>
      </c>
      <c r="D1254" s="156" t="s">
        <v>252</v>
      </c>
      <c r="E1254" s="156" t="s">
        <v>108</v>
      </c>
      <c r="F1254" s="156" t="s">
        <v>241</v>
      </c>
      <c r="G1254" s="157" t="str">
        <f>VLOOKUP(Repository_table[[#This Row],[Country of Destination]],$T$11:$U$45,2,)</f>
        <v>Europe and Central Asia</v>
      </c>
      <c r="H1254" s="156" t="s">
        <v>86</v>
      </c>
      <c r="I1254" s="156" t="s">
        <v>270</v>
      </c>
      <c r="J1254" s="158">
        <v>3387101</v>
      </c>
      <c r="K1254" s="159"/>
      <c r="L1254" s="163"/>
      <c r="N1254" s="119"/>
    </row>
    <row r="1255" spans="1:14" s="17" customFormat="1" x14ac:dyDescent="0.2">
      <c r="A1255" s="154">
        <v>43863</v>
      </c>
      <c r="B1255" s="155" t="s">
        <v>393</v>
      </c>
      <c r="C1255" s="155" t="s">
        <v>468</v>
      </c>
      <c r="D1255" s="156" t="s">
        <v>421</v>
      </c>
      <c r="E1255" s="156" t="s">
        <v>108</v>
      </c>
      <c r="F1255" s="156" t="s">
        <v>124</v>
      </c>
      <c r="G1255" s="157" t="str">
        <f>VLOOKUP(Repository_table[[#This Row],[Country of Destination]],$T$11:$U$45,2,)</f>
        <v>Europe and Central Asia</v>
      </c>
      <c r="H1255" s="156" t="s">
        <v>374</v>
      </c>
      <c r="I1255" s="156" t="s">
        <v>394</v>
      </c>
      <c r="J1255" s="158">
        <v>3307535</v>
      </c>
      <c r="K1255" s="159"/>
      <c r="L1255" s="163"/>
      <c r="N1255" s="119"/>
    </row>
    <row r="1256" spans="1:14" s="17" customFormat="1" ht="25.5" x14ac:dyDescent="0.2">
      <c r="A1256" s="154">
        <v>43863</v>
      </c>
      <c r="B1256" s="155" t="s">
        <v>302</v>
      </c>
      <c r="C1256" s="155" t="s">
        <v>303</v>
      </c>
      <c r="D1256" s="156" t="s">
        <v>409</v>
      </c>
      <c r="E1256" s="156" t="s">
        <v>108</v>
      </c>
      <c r="F1256" s="156" t="s">
        <v>241</v>
      </c>
      <c r="G1256" s="157" t="str">
        <f>VLOOKUP(Repository_table[[#This Row],[Country of Destination]],$T$11:$U$45,2,)</f>
        <v>Europe and Central Asia</v>
      </c>
      <c r="H1256" s="156" t="s">
        <v>218</v>
      </c>
      <c r="I1256" s="156" t="s">
        <v>306</v>
      </c>
      <c r="J1256" s="158">
        <v>3445031</v>
      </c>
      <c r="K1256" s="159"/>
      <c r="L1256" s="163"/>
      <c r="N1256" s="119"/>
    </row>
    <row r="1257" spans="1:14" s="17" customFormat="1" x14ac:dyDescent="0.2">
      <c r="A1257" s="154">
        <v>43863</v>
      </c>
      <c r="B1257" s="155" t="s">
        <v>61</v>
      </c>
      <c r="C1257" s="155" t="s">
        <v>61</v>
      </c>
      <c r="D1257" s="156" t="s">
        <v>252</v>
      </c>
      <c r="E1257" s="156" t="s">
        <v>108</v>
      </c>
      <c r="F1257" s="156" t="s">
        <v>204</v>
      </c>
      <c r="G1257" s="157" t="str">
        <f>VLOOKUP(Repository_table[[#This Row],[Country of Destination]],$T$11:$U$45,2,)</f>
        <v>Europe and Central Asia</v>
      </c>
      <c r="H1257" s="156" t="s">
        <v>163</v>
      </c>
      <c r="I1257" s="156" t="s">
        <v>270</v>
      </c>
      <c r="J1257" s="158">
        <v>3413241</v>
      </c>
      <c r="K1257" s="159"/>
      <c r="L1257" s="163"/>
      <c r="N1257" s="119"/>
    </row>
    <row r="1258" spans="1:14" s="17" customFormat="1" x14ac:dyDescent="0.2">
      <c r="A1258" s="154">
        <v>43864</v>
      </c>
      <c r="B1258" s="155" t="s">
        <v>442</v>
      </c>
      <c r="C1258" s="155" t="s">
        <v>484</v>
      </c>
      <c r="D1258" s="156" t="s">
        <v>471</v>
      </c>
      <c r="E1258" s="156" t="s">
        <v>108</v>
      </c>
      <c r="F1258" s="156" t="s">
        <v>241</v>
      </c>
      <c r="G1258" s="157" t="str">
        <f>VLOOKUP(Repository_table[[#This Row],[Country of Destination]],$T$11:$U$45,2,)</f>
        <v>Europe and Central Asia</v>
      </c>
      <c r="H1258" s="156" t="s">
        <v>496</v>
      </c>
      <c r="I1258" s="156" t="s">
        <v>440</v>
      </c>
      <c r="J1258" s="158">
        <v>3700603</v>
      </c>
      <c r="K1258" s="159"/>
      <c r="L1258" s="163"/>
      <c r="N1258" s="119"/>
    </row>
    <row r="1259" spans="1:14" s="17" customFormat="1" x14ac:dyDescent="0.2">
      <c r="A1259" s="154">
        <v>43864</v>
      </c>
      <c r="B1259" s="155" t="s">
        <v>61</v>
      </c>
      <c r="C1259" s="155" t="s">
        <v>61</v>
      </c>
      <c r="D1259" s="156" t="s">
        <v>252</v>
      </c>
      <c r="E1259" s="156" t="s">
        <v>108</v>
      </c>
      <c r="F1259" s="156" t="s">
        <v>253</v>
      </c>
      <c r="G1259" s="157" t="str">
        <f>VLOOKUP(Repository_table[[#This Row],[Country of Destination]],$T$11:$U$45,2,)</f>
        <v>Europe and Central Asia</v>
      </c>
      <c r="H1259" s="156" t="s">
        <v>170</v>
      </c>
      <c r="I1259" s="156" t="s">
        <v>270</v>
      </c>
      <c r="J1259" s="158">
        <v>3343363</v>
      </c>
      <c r="K1259" s="159"/>
      <c r="L1259" s="163"/>
      <c r="N1259" s="119"/>
    </row>
    <row r="1260" spans="1:14" s="17" customFormat="1" ht="25.5" x14ac:dyDescent="0.2">
      <c r="A1260" s="154">
        <v>43865</v>
      </c>
      <c r="B1260" s="155" t="s">
        <v>302</v>
      </c>
      <c r="C1260" s="155" t="s">
        <v>303</v>
      </c>
      <c r="D1260" s="156" t="s">
        <v>409</v>
      </c>
      <c r="E1260" s="156" t="s">
        <v>108</v>
      </c>
      <c r="F1260" s="156" t="s">
        <v>124</v>
      </c>
      <c r="G1260" s="157" t="str">
        <f>VLOOKUP(Repository_table[[#This Row],[Country of Destination]],$T$11:$U$45,2,)</f>
        <v>Europe and Central Asia</v>
      </c>
      <c r="H1260" s="156" t="s">
        <v>80</v>
      </c>
      <c r="I1260" s="156" t="s">
        <v>306</v>
      </c>
      <c r="J1260" s="158">
        <v>3554662</v>
      </c>
      <c r="K1260" s="159"/>
      <c r="L1260" s="163"/>
      <c r="N1260" s="119"/>
    </row>
    <row r="1261" spans="1:14" s="17" customFormat="1" x14ac:dyDescent="0.2">
      <c r="A1261" s="154">
        <v>43865</v>
      </c>
      <c r="B1261" s="155" t="s">
        <v>193</v>
      </c>
      <c r="C1261" s="155" t="s">
        <v>211</v>
      </c>
      <c r="D1261" s="156" t="s">
        <v>262</v>
      </c>
      <c r="E1261" s="156" t="s">
        <v>108</v>
      </c>
      <c r="F1261" s="156" t="s">
        <v>197</v>
      </c>
      <c r="G1261" s="157" t="str">
        <f>VLOOKUP(Repository_table[[#This Row],[Country of Destination]],$T$11:$U$45,2,)</f>
        <v>Europe and Central Asia</v>
      </c>
      <c r="H1261" s="156" t="s">
        <v>181</v>
      </c>
      <c r="I1261" s="156" t="s">
        <v>263</v>
      </c>
      <c r="J1261" s="158">
        <v>3199490</v>
      </c>
      <c r="K1261" s="159"/>
      <c r="L1261" s="163"/>
      <c r="N1261" s="119"/>
    </row>
    <row r="1262" spans="1:14" s="17" customFormat="1" x14ac:dyDescent="0.2">
      <c r="A1262" s="154">
        <v>43865</v>
      </c>
      <c r="B1262" s="155" t="s">
        <v>61</v>
      </c>
      <c r="C1262" s="155" t="s">
        <v>61</v>
      </c>
      <c r="D1262" s="156" t="s">
        <v>252</v>
      </c>
      <c r="E1262" s="156" t="s">
        <v>108</v>
      </c>
      <c r="F1262" s="156" t="s">
        <v>197</v>
      </c>
      <c r="G1262" s="157" t="str">
        <f>VLOOKUP(Repository_table[[#This Row],[Country of Destination]],$T$11:$U$45,2,)</f>
        <v>Europe and Central Asia</v>
      </c>
      <c r="H1262" s="156" t="s">
        <v>242</v>
      </c>
      <c r="I1262" s="156" t="s">
        <v>270</v>
      </c>
      <c r="J1262" s="158">
        <v>3692382</v>
      </c>
      <c r="K1262" s="159"/>
      <c r="L1262" s="163"/>
      <c r="N1262" s="119"/>
    </row>
    <row r="1263" spans="1:14" s="17" customFormat="1" x14ac:dyDescent="0.2">
      <c r="A1263" s="154">
        <v>43866</v>
      </c>
      <c r="B1263" s="155" t="s">
        <v>393</v>
      </c>
      <c r="C1263" s="155" t="s">
        <v>466</v>
      </c>
      <c r="D1263" s="156" t="s">
        <v>421</v>
      </c>
      <c r="E1263" s="156" t="s">
        <v>108</v>
      </c>
      <c r="F1263" s="156" t="s">
        <v>116</v>
      </c>
      <c r="G1263" s="157" t="str">
        <f>VLOOKUP(Repository_table[[#This Row],[Country of Destination]],$T$11:$U$45,2,)</f>
        <v>South Asia</v>
      </c>
      <c r="H1263" s="156" t="s">
        <v>428</v>
      </c>
      <c r="I1263" s="156" t="s">
        <v>394</v>
      </c>
      <c r="J1263" s="158">
        <v>3566994</v>
      </c>
      <c r="K1263" s="159"/>
      <c r="L1263" s="163" t="s">
        <v>366</v>
      </c>
      <c r="N1263" s="119"/>
    </row>
    <row r="1264" spans="1:14" s="17" customFormat="1" x14ac:dyDescent="0.2">
      <c r="A1264" s="154">
        <v>43866</v>
      </c>
      <c r="B1264" s="155" t="s">
        <v>442</v>
      </c>
      <c r="C1264" s="155" t="s">
        <v>484</v>
      </c>
      <c r="D1264" s="156" t="s">
        <v>471</v>
      </c>
      <c r="E1264" s="156" t="s">
        <v>108</v>
      </c>
      <c r="F1264" s="156" t="s">
        <v>109</v>
      </c>
      <c r="G1264" s="157" t="str">
        <f>VLOOKUP(Repository_table[[#This Row],[Country of Destination]],$T$11:$U$45,2,)</f>
        <v>Europe and Central Asia</v>
      </c>
      <c r="H1264" s="156" t="s">
        <v>281</v>
      </c>
      <c r="I1264" s="156" t="s">
        <v>440</v>
      </c>
      <c r="J1264" s="158">
        <v>3857167</v>
      </c>
      <c r="K1264" s="159"/>
      <c r="L1264" s="163"/>
      <c r="N1264" s="119"/>
    </row>
    <row r="1265" spans="1:14" s="17" customFormat="1" x14ac:dyDescent="0.2">
      <c r="A1265" s="154">
        <v>43866</v>
      </c>
      <c r="B1265" s="155" t="s">
        <v>61</v>
      </c>
      <c r="C1265" s="155" t="s">
        <v>61</v>
      </c>
      <c r="D1265" s="156" t="s">
        <v>426</v>
      </c>
      <c r="E1265" s="156" t="s">
        <v>108</v>
      </c>
      <c r="F1265" s="156" t="s">
        <v>112</v>
      </c>
      <c r="G1265" s="157" t="str">
        <f>VLOOKUP(Repository_table[[#This Row],[Country of Destination]],$T$11:$U$45,2,)</f>
        <v>Latin America and the Caribbean</v>
      </c>
      <c r="H1265" s="156" t="s">
        <v>207</v>
      </c>
      <c r="I1265" s="156" t="s">
        <v>270</v>
      </c>
      <c r="J1265" s="158">
        <v>3510834</v>
      </c>
      <c r="K1265" s="159"/>
      <c r="L1265" s="163"/>
      <c r="N1265" s="119"/>
    </row>
    <row r="1266" spans="1:14" s="17" customFormat="1" x14ac:dyDescent="0.2">
      <c r="A1266" s="154">
        <v>43867</v>
      </c>
      <c r="B1266" s="155" t="s">
        <v>393</v>
      </c>
      <c r="C1266" s="155" t="s">
        <v>466</v>
      </c>
      <c r="D1266" s="156" t="s">
        <v>421</v>
      </c>
      <c r="E1266" s="156" t="s">
        <v>108</v>
      </c>
      <c r="F1266" s="156" t="s">
        <v>197</v>
      </c>
      <c r="G1266" s="157" t="str">
        <f>VLOOKUP(Repository_table[[#This Row],[Country of Destination]],$T$11:$U$45,2,)</f>
        <v>Europe and Central Asia</v>
      </c>
      <c r="H1266" s="156" t="s">
        <v>438</v>
      </c>
      <c r="I1266" s="156" t="s">
        <v>394</v>
      </c>
      <c r="J1266" s="158">
        <v>3498743</v>
      </c>
      <c r="K1266" s="159"/>
      <c r="L1266" s="163"/>
      <c r="N1266" s="119"/>
    </row>
    <row r="1267" spans="1:14" s="17" customFormat="1" x14ac:dyDescent="0.2">
      <c r="A1267" s="154">
        <v>43867</v>
      </c>
      <c r="B1267" s="155" t="s">
        <v>61</v>
      </c>
      <c r="C1267" s="155" t="s">
        <v>61</v>
      </c>
      <c r="D1267" s="156" t="s">
        <v>252</v>
      </c>
      <c r="E1267" s="156" t="s">
        <v>108</v>
      </c>
      <c r="F1267" s="156" t="s">
        <v>124</v>
      </c>
      <c r="G1267" s="157" t="str">
        <f>VLOOKUP(Repository_table[[#This Row],[Country of Destination]],$T$11:$U$45,2,)</f>
        <v>Europe and Central Asia</v>
      </c>
      <c r="H1267" s="156" t="s">
        <v>90</v>
      </c>
      <c r="I1267" s="156" t="s">
        <v>270</v>
      </c>
      <c r="J1267" s="158">
        <v>1910473</v>
      </c>
      <c r="K1267" s="159"/>
      <c r="L1267" s="163"/>
      <c r="N1267" s="119"/>
    </row>
    <row r="1268" spans="1:14" s="17" customFormat="1" x14ac:dyDescent="0.2">
      <c r="A1268" s="154">
        <v>43867</v>
      </c>
      <c r="B1268" s="155" t="s">
        <v>61</v>
      </c>
      <c r="C1268" s="155" t="s">
        <v>61</v>
      </c>
      <c r="D1268" s="156" t="s">
        <v>251</v>
      </c>
      <c r="E1268" s="156" t="s">
        <v>108</v>
      </c>
      <c r="F1268" s="156" t="s">
        <v>201</v>
      </c>
      <c r="G1268" s="157" t="str">
        <f>VLOOKUP(Repository_table[[#This Row],[Country of Destination]],$T$11:$U$45,2,)</f>
        <v>Latin America and the Caribbean</v>
      </c>
      <c r="H1268" s="156" t="s">
        <v>90</v>
      </c>
      <c r="I1268" s="156" t="s">
        <v>270</v>
      </c>
      <c r="J1268" s="158">
        <v>1003239</v>
      </c>
      <c r="K1268" s="159"/>
      <c r="L1268" s="163"/>
      <c r="N1268" s="119"/>
    </row>
    <row r="1269" spans="1:14" s="17" customFormat="1" ht="25.5" x14ac:dyDescent="0.2">
      <c r="A1269" s="154">
        <v>43868</v>
      </c>
      <c r="B1269" s="155" t="s">
        <v>302</v>
      </c>
      <c r="C1269" s="155" t="s">
        <v>303</v>
      </c>
      <c r="D1269" s="156" t="s">
        <v>409</v>
      </c>
      <c r="E1269" s="156" t="s">
        <v>108</v>
      </c>
      <c r="F1269" s="156" t="s">
        <v>109</v>
      </c>
      <c r="G1269" s="157" t="str">
        <f>VLOOKUP(Repository_table[[#This Row],[Country of Destination]],$T$11:$U$45,2,)</f>
        <v>Europe and Central Asia</v>
      </c>
      <c r="H1269" s="156" t="s">
        <v>118</v>
      </c>
      <c r="I1269" s="156" t="s">
        <v>306</v>
      </c>
      <c r="J1269" s="158">
        <v>3437654</v>
      </c>
      <c r="K1269" s="159"/>
      <c r="L1269" s="163"/>
      <c r="N1269" s="119"/>
    </row>
    <row r="1270" spans="1:14" s="17" customFormat="1" x14ac:dyDescent="0.2">
      <c r="A1270" s="154">
        <v>43868</v>
      </c>
      <c r="B1270" s="155" t="s">
        <v>61</v>
      </c>
      <c r="C1270" s="155" t="s">
        <v>61</v>
      </c>
      <c r="D1270" s="156" t="s">
        <v>251</v>
      </c>
      <c r="E1270" s="156" t="s">
        <v>108</v>
      </c>
      <c r="F1270" s="156" t="s">
        <v>113</v>
      </c>
      <c r="G1270" s="157" t="str">
        <f>VLOOKUP(Repository_table[[#This Row],[Country of Destination]],$T$11:$U$45,2,)</f>
        <v>East Asia and Pacific</v>
      </c>
      <c r="H1270" s="156" t="s">
        <v>167</v>
      </c>
      <c r="I1270" s="156" t="s">
        <v>270</v>
      </c>
      <c r="J1270" s="158">
        <v>3694149</v>
      </c>
      <c r="K1270" s="159"/>
      <c r="L1270" s="163"/>
      <c r="N1270" s="119"/>
    </row>
    <row r="1271" spans="1:14" s="17" customFormat="1" x14ac:dyDescent="0.2">
      <c r="A1271" s="154">
        <v>43869</v>
      </c>
      <c r="B1271" s="155" t="s">
        <v>193</v>
      </c>
      <c r="C1271" s="155" t="s">
        <v>212</v>
      </c>
      <c r="D1271" s="156" t="s">
        <v>262</v>
      </c>
      <c r="E1271" s="156" t="s">
        <v>108</v>
      </c>
      <c r="F1271" s="156" t="s">
        <v>109</v>
      </c>
      <c r="G1271" s="157" t="str">
        <f>VLOOKUP(Repository_table[[#This Row],[Country of Destination]],$T$11:$U$45,2,)</f>
        <v>Europe and Central Asia</v>
      </c>
      <c r="H1271" s="156" t="s">
        <v>179</v>
      </c>
      <c r="I1271" s="156" t="s">
        <v>263</v>
      </c>
      <c r="J1271" s="158">
        <v>3309023</v>
      </c>
      <c r="K1271" s="159"/>
      <c r="L1271" s="163"/>
      <c r="N1271" s="119"/>
    </row>
    <row r="1272" spans="1:14" s="17" customFormat="1" x14ac:dyDescent="0.2">
      <c r="A1272" s="154">
        <v>43869</v>
      </c>
      <c r="B1272" s="155" t="s">
        <v>61</v>
      </c>
      <c r="C1272" s="155" t="s">
        <v>61</v>
      </c>
      <c r="D1272" s="156" t="s">
        <v>251</v>
      </c>
      <c r="E1272" s="156" t="s">
        <v>108</v>
      </c>
      <c r="F1272" s="156" t="s">
        <v>112</v>
      </c>
      <c r="G1272" s="157" t="str">
        <f>VLOOKUP(Repository_table[[#This Row],[Country of Destination]],$T$11:$U$45,2,)</f>
        <v>Latin America and the Caribbean</v>
      </c>
      <c r="H1272" s="156" t="s">
        <v>256</v>
      </c>
      <c r="I1272" s="156" t="s">
        <v>270</v>
      </c>
      <c r="J1272" s="158">
        <v>3661964</v>
      </c>
      <c r="K1272" s="159"/>
      <c r="L1272" s="163"/>
      <c r="N1272" s="119"/>
    </row>
    <row r="1273" spans="1:14" s="17" customFormat="1" x14ac:dyDescent="0.2">
      <c r="A1273" s="154">
        <v>43870</v>
      </c>
      <c r="B1273" s="155" t="s">
        <v>393</v>
      </c>
      <c r="C1273" s="155" t="s">
        <v>468</v>
      </c>
      <c r="D1273" s="156" t="s">
        <v>421</v>
      </c>
      <c r="E1273" s="156" t="s">
        <v>108</v>
      </c>
      <c r="F1273" s="156" t="s">
        <v>204</v>
      </c>
      <c r="G1273" s="157" t="str">
        <f>VLOOKUP(Repository_table[[#This Row],[Country of Destination]],$T$11:$U$45,2,)</f>
        <v>Europe and Central Asia</v>
      </c>
      <c r="H1273" s="156" t="s">
        <v>452</v>
      </c>
      <c r="I1273" s="156" t="s">
        <v>394</v>
      </c>
      <c r="J1273" s="158">
        <v>3583663</v>
      </c>
      <c r="K1273" s="159"/>
      <c r="L1273" s="163"/>
      <c r="N1273" s="119"/>
    </row>
    <row r="1274" spans="1:14" s="17" customFormat="1" ht="25.5" x14ac:dyDescent="0.2">
      <c r="A1274" s="154">
        <v>43870</v>
      </c>
      <c r="B1274" s="155" t="s">
        <v>302</v>
      </c>
      <c r="C1274" s="155" t="s">
        <v>303</v>
      </c>
      <c r="D1274" s="156" t="s">
        <v>409</v>
      </c>
      <c r="E1274" s="156" t="s">
        <v>108</v>
      </c>
      <c r="F1274" s="156" t="s">
        <v>124</v>
      </c>
      <c r="G1274" s="157" t="str">
        <f>VLOOKUP(Repository_table[[#This Row],[Country of Destination]],$T$11:$U$45,2,)</f>
        <v>Europe and Central Asia</v>
      </c>
      <c r="H1274" s="156" t="s">
        <v>434</v>
      </c>
      <c r="I1274" s="156" t="s">
        <v>306</v>
      </c>
      <c r="J1274" s="158">
        <v>3684792</v>
      </c>
      <c r="K1274" s="159"/>
      <c r="L1274" s="163"/>
      <c r="N1274" s="119"/>
    </row>
    <row r="1275" spans="1:14" s="17" customFormat="1" x14ac:dyDescent="0.2">
      <c r="A1275" s="154">
        <v>43870</v>
      </c>
      <c r="B1275" s="155" t="s">
        <v>442</v>
      </c>
      <c r="C1275" s="155" t="s">
        <v>484</v>
      </c>
      <c r="D1275" s="156" t="s">
        <v>471</v>
      </c>
      <c r="E1275" s="156" t="s">
        <v>108</v>
      </c>
      <c r="F1275" s="156" t="s">
        <v>177</v>
      </c>
      <c r="G1275" s="157" t="str">
        <f>VLOOKUP(Repository_table[[#This Row],[Country of Destination]],$T$11:$U$45,2,)</f>
        <v>Latin America and the Caribbean</v>
      </c>
      <c r="H1275" s="156" t="s">
        <v>391</v>
      </c>
      <c r="I1275" s="156" t="s">
        <v>440</v>
      </c>
      <c r="J1275" s="158">
        <v>3592633</v>
      </c>
      <c r="K1275" s="159"/>
      <c r="L1275" s="163"/>
      <c r="N1275" s="119"/>
    </row>
    <row r="1276" spans="1:14" s="17" customFormat="1" x14ac:dyDescent="0.2">
      <c r="A1276" s="154">
        <v>43870</v>
      </c>
      <c r="B1276" s="155" t="s">
        <v>61</v>
      </c>
      <c r="C1276" s="155" t="s">
        <v>61</v>
      </c>
      <c r="D1276" s="156" t="s">
        <v>252</v>
      </c>
      <c r="E1276" s="156" t="s">
        <v>108</v>
      </c>
      <c r="F1276" s="156" t="s">
        <v>109</v>
      </c>
      <c r="G1276" s="157" t="str">
        <f>VLOOKUP(Repository_table[[#This Row],[Country of Destination]],$T$11:$U$45,2,)</f>
        <v>Europe and Central Asia</v>
      </c>
      <c r="H1276" s="156" t="s">
        <v>260</v>
      </c>
      <c r="I1276" s="156" t="s">
        <v>270</v>
      </c>
      <c r="J1276" s="158">
        <v>3697236</v>
      </c>
      <c r="K1276" s="159"/>
      <c r="L1276" s="163"/>
      <c r="N1276" s="119"/>
    </row>
    <row r="1277" spans="1:14" s="17" customFormat="1" x14ac:dyDescent="0.2">
      <c r="A1277" s="154">
        <v>43871</v>
      </c>
      <c r="B1277" s="155" t="s">
        <v>61</v>
      </c>
      <c r="C1277" s="155" t="s">
        <v>61</v>
      </c>
      <c r="D1277" s="156" t="s">
        <v>252</v>
      </c>
      <c r="E1277" s="156" t="s">
        <v>108</v>
      </c>
      <c r="F1277" s="156" t="s">
        <v>253</v>
      </c>
      <c r="G1277" s="157" t="str">
        <f>VLOOKUP(Repository_table[[#This Row],[Country of Destination]],$T$11:$U$45,2,)</f>
        <v>Europe and Central Asia</v>
      </c>
      <c r="H1277" s="156" t="s">
        <v>493</v>
      </c>
      <c r="I1277" s="156" t="s">
        <v>270</v>
      </c>
      <c r="J1277" s="158">
        <v>3198275</v>
      </c>
      <c r="K1277" s="159"/>
      <c r="L1277" s="163"/>
      <c r="N1277" s="119"/>
    </row>
    <row r="1278" spans="1:14" s="17" customFormat="1" x14ac:dyDescent="0.2">
      <c r="A1278" s="154">
        <v>43872</v>
      </c>
      <c r="B1278" s="155" t="s">
        <v>442</v>
      </c>
      <c r="C1278" s="155" t="s">
        <v>484</v>
      </c>
      <c r="D1278" s="156" t="s">
        <v>471</v>
      </c>
      <c r="E1278" s="156" t="s">
        <v>108</v>
      </c>
      <c r="F1278" s="156" t="s">
        <v>124</v>
      </c>
      <c r="G1278" s="157" t="str">
        <f>VLOOKUP(Repository_table[[#This Row],[Country of Destination]],$T$11:$U$45,2,)</f>
        <v>Europe and Central Asia</v>
      </c>
      <c r="H1278" s="156" t="s">
        <v>497</v>
      </c>
      <c r="I1278" s="156" t="s">
        <v>440</v>
      </c>
      <c r="J1278" s="158">
        <v>3523666</v>
      </c>
      <c r="K1278" s="159"/>
      <c r="L1278" s="163"/>
      <c r="N1278" s="119"/>
    </row>
    <row r="1279" spans="1:14" s="17" customFormat="1" ht="25.5" x14ac:dyDescent="0.2">
      <c r="A1279" s="154">
        <v>43873</v>
      </c>
      <c r="B1279" s="155" t="s">
        <v>302</v>
      </c>
      <c r="C1279" s="155" t="s">
        <v>303</v>
      </c>
      <c r="D1279" s="156" t="s">
        <v>409</v>
      </c>
      <c r="E1279" s="156" t="s">
        <v>108</v>
      </c>
      <c r="F1279" s="156" t="s">
        <v>81</v>
      </c>
      <c r="G1279" s="157" t="str">
        <f>VLOOKUP(Repository_table[[#This Row],[Country of Destination]],$T$11:$U$45,2,)</f>
        <v>East Asia and Pacific</v>
      </c>
      <c r="H1279" s="156" t="s">
        <v>173</v>
      </c>
      <c r="I1279" s="156" t="s">
        <v>306</v>
      </c>
      <c r="J1279" s="158">
        <v>3677992</v>
      </c>
      <c r="K1279" s="159"/>
      <c r="L1279" s="163"/>
      <c r="N1279" s="119"/>
    </row>
    <row r="1280" spans="1:14" s="17" customFormat="1" x14ac:dyDescent="0.2">
      <c r="A1280" s="154">
        <v>43873</v>
      </c>
      <c r="B1280" s="155" t="s">
        <v>193</v>
      </c>
      <c r="C1280" s="155" t="s">
        <v>211</v>
      </c>
      <c r="D1280" s="156" t="s">
        <v>262</v>
      </c>
      <c r="E1280" s="156" t="s">
        <v>108</v>
      </c>
      <c r="F1280" s="156" t="s">
        <v>286</v>
      </c>
      <c r="G1280" s="157" t="str">
        <f>VLOOKUP(Repository_table[[#This Row],[Country of Destination]],$T$11:$U$45,2,)</f>
        <v>Europe and Central Asia</v>
      </c>
      <c r="H1280" s="156" t="s">
        <v>233</v>
      </c>
      <c r="I1280" s="156" t="s">
        <v>263</v>
      </c>
      <c r="J1280" s="158">
        <v>3374562</v>
      </c>
      <c r="K1280" s="159"/>
      <c r="L1280" s="163"/>
      <c r="N1280" s="119"/>
    </row>
    <row r="1281" spans="1:14" s="17" customFormat="1" x14ac:dyDescent="0.2">
      <c r="A1281" s="154">
        <v>43873</v>
      </c>
      <c r="B1281" s="155" t="s">
        <v>61</v>
      </c>
      <c r="C1281" s="155" t="s">
        <v>61</v>
      </c>
      <c r="D1281" s="156" t="s">
        <v>252</v>
      </c>
      <c r="E1281" s="156" t="s">
        <v>108</v>
      </c>
      <c r="F1281" s="156" t="s">
        <v>204</v>
      </c>
      <c r="G1281" s="157" t="str">
        <f>VLOOKUP(Repository_table[[#This Row],[Country of Destination]],$T$11:$U$45,2,)</f>
        <v>Europe and Central Asia</v>
      </c>
      <c r="H1281" s="156" t="s">
        <v>110</v>
      </c>
      <c r="I1281" s="156" t="s">
        <v>270</v>
      </c>
      <c r="J1281" s="158">
        <v>3693185</v>
      </c>
      <c r="K1281" s="159"/>
      <c r="L1281" s="163"/>
      <c r="N1281" s="119"/>
    </row>
    <row r="1282" spans="1:14" s="17" customFormat="1" x14ac:dyDescent="0.2">
      <c r="A1282" s="154">
        <v>43874</v>
      </c>
      <c r="B1282" s="155" t="s">
        <v>61</v>
      </c>
      <c r="C1282" s="155" t="s">
        <v>61</v>
      </c>
      <c r="D1282" s="156" t="s">
        <v>251</v>
      </c>
      <c r="E1282" s="156" t="s">
        <v>108</v>
      </c>
      <c r="F1282" s="156" t="s">
        <v>76</v>
      </c>
      <c r="G1282" s="157" t="str">
        <f>VLOOKUP(Repository_table[[#This Row],[Country of Destination]],$T$11:$U$45,2,)</f>
        <v>Latin America and the Caribbean</v>
      </c>
      <c r="H1282" s="156" t="s">
        <v>429</v>
      </c>
      <c r="I1282" s="156" t="s">
        <v>270</v>
      </c>
      <c r="J1282" s="158">
        <v>3167226</v>
      </c>
      <c r="K1282" s="159"/>
      <c r="L1282" s="163"/>
      <c r="N1282" s="119"/>
    </row>
    <row r="1283" spans="1:14" s="17" customFormat="1" ht="25.5" x14ac:dyDescent="0.2">
      <c r="A1283" s="154">
        <v>43875</v>
      </c>
      <c r="B1283" s="155" t="s">
        <v>302</v>
      </c>
      <c r="C1283" s="155" t="s">
        <v>303</v>
      </c>
      <c r="D1283" s="156" t="s">
        <v>409</v>
      </c>
      <c r="E1283" s="156" t="s">
        <v>108</v>
      </c>
      <c r="F1283" s="156" t="s">
        <v>241</v>
      </c>
      <c r="G1283" s="157" t="str">
        <f>VLOOKUP(Repository_table[[#This Row],[Country of Destination]],$T$11:$U$45,2,)</f>
        <v>Europe and Central Asia</v>
      </c>
      <c r="H1283" s="156" t="s">
        <v>355</v>
      </c>
      <c r="I1283" s="156" t="s">
        <v>306</v>
      </c>
      <c r="J1283" s="158">
        <v>3203497</v>
      </c>
      <c r="K1283" s="159"/>
      <c r="L1283" s="163"/>
      <c r="N1283" s="119"/>
    </row>
    <row r="1284" spans="1:14" s="17" customFormat="1" x14ac:dyDescent="0.2">
      <c r="A1284" s="154">
        <v>43875</v>
      </c>
      <c r="B1284" s="155" t="s">
        <v>61</v>
      </c>
      <c r="C1284" s="155" t="s">
        <v>61</v>
      </c>
      <c r="D1284" s="156" t="s">
        <v>426</v>
      </c>
      <c r="E1284" s="156" t="s">
        <v>108</v>
      </c>
      <c r="F1284" s="156" t="s">
        <v>109</v>
      </c>
      <c r="G1284" s="157" t="str">
        <f>VLOOKUP(Repository_table[[#This Row],[Country of Destination]],$T$11:$U$45,2,)</f>
        <v>Europe and Central Asia</v>
      </c>
      <c r="H1284" s="156" t="s">
        <v>413</v>
      </c>
      <c r="I1284" s="156" t="s">
        <v>270</v>
      </c>
      <c r="J1284" s="158">
        <v>3280994</v>
      </c>
      <c r="K1284" s="159"/>
      <c r="L1284" s="163"/>
      <c r="N1284" s="119"/>
    </row>
    <row r="1285" spans="1:14" s="17" customFormat="1" x14ac:dyDescent="0.2">
      <c r="A1285" s="154">
        <v>43875</v>
      </c>
      <c r="B1285" s="155" t="s">
        <v>61</v>
      </c>
      <c r="C1285" s="155" t="s">
        <v>61</v>
      </c>
      <c r="D1285" s="156" t="s">
        <v>427</v>
      </c>
      <c r="E1285" s="156" t="s">
        <v>108</v>
      </c>
      <c r="F1285" s="156" t="s">
        <v>177</v>
      </c>
      <c r="G1285" s="157" t="str">
        <f>VLOOKUP(Repository_table[[#This Row],[Country of Destination]],$T$11:$U$45,2,)</f>
        <v>Latin America and the Caribbean</v>
      </c>
      <c r="H1285" s="156" t="s">
        <v>223</v>
      </c>
      <c r="I1285" s="156" t="s">
        <v>270</v>
      </c>
      <c r="J1285" s="158">
        <v>3305296</v>
      </c>
      <c r="K1285" s="159"/>
      <c r="L1285" s="163"/>
      <c r="N1285" s="119"/>
    </row>
    <row r="1286" spans="1:14" s="17" customFormat="1" ht="25.5" x14ac:dyDescent="0.2">
      <c r="A1286" s="154">
        <v>43876</v>
      </c>
      <c r="B1286" s="155" t="s">
        <v>302</v>
      </c>
      <c r="C1286" s="155" t="s">
        <v>303</v>
      </c>
      <c r="D1286" s="156" t="s">
        <v>409</v>
      </c>
      <c r="E1286" s="156" t="s">
        <v>108</v>
      </c>
      <c r="F1286" s="156" t="s">
        <v>253</v>
      </c>
      <c r="G1286" s="157" t="str">
        <f>VLOOKUP(Repository_table[[#This Row],[Country of Destination]],$T$11:$U$45,2,)</f>
        <v>Europe and Central Asia</v>
      </c>
      <c r="H1286" s="156" t="s">
        <v>344</v>
      </c>
      <c r="I1286" s="156" t="s">
        <v>306</v>
      </c>
      <c r="J1286" s="158">
        <v>3294402</v>
      </c>
      <c r="K1286" s="159"/>
      <c r="L1286" s="163"/>
      <c r="N1286" s="119"/>
    </row>
    <row r="1287" spans="1:14" s="17" customFormat="1" x14ac:dyDescent="0.2">
      <c r="A1287" s="154">
        <v>43876</v>
      </c>
      <c r="B1287" s="155" t="s">
        <v>61</v>
      </c>
      <c r="C1287" s="155" t="s">
        <v>61</v>
      </c>
      <c r="D1287" s="156" t="s">
        <v>252</v>
      </c>
      <c r="E1287" s="156" t="s">
        <v>108</v>
      </c>
      <c r="F1287" s="156" t="s">
        <v>373</v>
      </c>
      <c r="G1287" s="157" t="str">
        <f>VLOOKUP(Repository_table[[#This Row],[Country of Destination]],$T$11:$U$45,2,)</f>
        <v>Europe and Central Asia</v>
      </c>
      <c r="H1287" s="156" t="s">
        <v>264</v>
      </c>
      <c r="I1287" s="156" t="s">
        <v>270</v>
      </c>
      <c r="J1287" s="158">
        <v>3302036</v>
      </c>
      <c r="K1287" s="159"/>
      <c r="L1287" s="163"/>
      <c r="N1287" s="119"/>
    </row>
    <row r="1288" spans="1:14" s="17" customFormat="1" x14ac:dyDescent="0.2">
      <c r="A1288" s="154">
        <v>43877</v>
      </c>
      <c r="B1288" s="155" t="s">
        <v>442</v>
      </c>
      <c r="C1288" s="155" t="s">
        <v>443</v>
      </c>
      <c r="D1288" s="156" t="s">
        <v>439</v>
      </c>
      <c r="E1288" s="156" t="s">
        <v>194</v>
      </c>
      <c r="F1288" s="156" t="s">
        <v>197</v>
      </c>
      <c r="G1288" s="157" t="str">
        <f>VLOOKUP(Repository_table[[#This Row],[Country of Destination]],$T$11:$U$45,2,)</f>
        <v>Europe and Central Asia</v>
      </c>
      <c r="H1288" s="156" t="s">
        <v>248</v>
      </c>
      <c r="I1288" s="156" t="s">
        <v>440</v>
      </c>
      <c r="J1288" s="158">
        <v>2928372</v>
      </c>
      <c r="K1288" s="159"/>
      <c r="L1288" s="163" t="s">
        <v>70</v>
      </c>
      <c r="N1288" s="119"/>
    </row>
    <row r="1289" spans="1:14" s="17" customFormat="1" x14ac:dyDescent="0.2">
      <c r="A1289" s="154">
        <v>43877</v>
      </c>
      <c r="B1289" s="155" t="s">
        <v>61</v>
      </c>
      <c r="C1289" s="155" t="s">
        <v>61</v>
      </c>
      <c r="D1289" s="156" t="s">
        <v>252</v>
      </c>
      <c r="E1289" s="156" t="s">
        <v>108</v>
      </c>
      <c r="F1289" s="156" t="s">
        <v>197</v>
      </c>
      <c r="G1289" s="157" t="str">
        <f>VLOOKUP(Repository_table[[#This Row],[Country of Destination]],$T$11:$U$45,2,)</f>
        <v>Europe and Central Asia</v>
      </c>
      <c r="H1289" s="156" t="s">
        <v>352</v>
      </c>
      <c r="I1289" s="156" t="s">
        <v>270</v>
      </c>
      <c r="J1289" s="158">
        <v>3501850</v>
      </c>
      <c r="K1289" s="159"/>
      <c r="L1289" s="163"/>
      <c r="N1289" s="119"/>
    </row>
    <row r="1290" spans="1:14" s="17" customFormat="1" x14ac:dyDescent="0.2">
      <c r="A1290" s="154">
        <v>43877</v>
      </c>
      <c r="B1290" s="155" t="s">
        <v>61</v>
      </c>
      <c r="C1290" s="155" t="s">
        <v>61</v>
      </c>
      <c r="D1290" s="156" t="s">
        <v>252</v>
      </c>
      <c r="E1290" s="156" t="s">
        <v>108</v>
      </c>
      <c r="F1290" s="156" t="s">
        <v>69</v>
      </c>
      <c r="G1290" s="157" t="str">
        <f>VLOOKUP(Repository_table[[#This Row],[Country of Destination]],$T$11:$U$45,2,)</f>
        <v>Europe and Central Asia</v>
      </c>
      <c r="H1290" s="156" t="s">
        <v>127</v>
      </c>
      <c r="I1290" s="156" t="s">
        <v>270</v>
      </c>
      <c r="J1290" s="158">
        <v>2936902</v>
      </c>
      <c r="K1290" s="159"/>
      <c r="L1290" s="163"/>
      <c r="N1290" s="119"/>
    </row>
    <row r="1291" spans="1:14" s="17" customFormat="1" x14ac:dyDescent="0.2">
      <c r="A1291" s="154">
        <v>43878</v>
      </c>
      <c r="B1291" s="155" t="s">
        <v>393</v>
      </c>
      <c r="C1291" s="155" t="s">
        <v>466</v>
      </c>
      <c r="D1291" s="156" t="s">
        <v>494</v>
      </c>
      <c r="E1291" s="156" t="s">
        <v>108</v>
      </c>
      <c r="F1291" s="156" t="s">
        <v>186</v>
      </c>
      <c r="G1291" s="157" t="str">
        <f>VLOOKUP(Repository_table[[#This Row],[Country of Destination]],$T$11:$U$45,2,)</f>
        <v>Latin America and the Caribbean</v>
      </c>
      <c r="H1291" s="156" t="s">
        <v>294</v>
      </c>
      <c r="I1291" s="156" t="s">
        <v>394</v>
      </c>
      <c r="J1291" s="158">
        <v>3408401</v>
      </c>
      <c r="K1291" s="159"/>
      <c r="L1291" s="163"/>
      <c r="N1291" s="119"/>
    </row>
    <row r="1292" spans="1:14" s="17" customFormat="1" x14ac:dyDescent="0.2">
      <c r="A1292" s="154">
        <v>43878</v>
      </c>
      <c r="B1292" s="155" t="s">
        <v>442</v>
      </c>
      <c r="C1292" s="155" t="s">
        <v>484</v>
      </c>
      <c r="D1292" s="156" t="s">
        <v>471</v>
      </c>
      <c r="E1292" s="156" t="s">
        <v>108</v>
      </c>
      <c r="F1292" s="156" t="s">
        <v>109</v>
      </c>
      <c r="G1292" s="157" t="str">
        <f>VLOOKUP(Repository_table[[#This Row],[Country of Destination]],$T$11:$U$45,2,)</f>
        <v>Europe and Central Asia</v>
      </c>
      <c r="H1292" s="156" t="s">
        <v>244</v>
      </c>
      <c r="I1292" s="156" t="s">
        <v>440</v>
      </c>
      <c r="J1292" s="158">
        <v>3425803</v>
      </c>
      <c r="K1292" s="159"/>
      <c r="L1292" s="163"/>
      <c r="N1292" s="119"/>
    </row>
    <row r="1293" spans="1:14" s="17" customFormat="1" x14ac:dyDescent="0.2">
      <c r="A1293" s="154">
        <v>43879</v>
      </c>
      <c r="B1293" s="155" t="s">
        <v>193</v>
      </c>
      <c r="C1293" s="155" t="s">
        <v>212</v>
      </c>
      <c r="D1293" s="156" t="s">
        <v>262</v>
      </c>
      <c r="E1293" s="156" t="s">
        <v>108</v>
      </c>
      <c r="F1293" s="156" t="s">
        <v>124</v>
      </c>
      <c r="G1293" s="157" t="str">
        <f>VLOOKUP(Repository_table[[#This Row],[Country of Destination]],$T$11:$U$45,2,)</f>
        <v>Europe and Central Asia</v>
      </c>
      <c r="H1293" s="156" t="s">
        <v>464</v>
      </c>
      <c r="I1293" s="156" t="s">
        <v>263</v>
      </c>
      <c r="J1293" s="158">
        <v>3462676</v>
      </c>
      <c r="K1293" s="159"/>
      <c r="L1293" s="163"/>
      <c r="N1293" s="119"/>
    </row>
    <row r="1294" spans="1:14" s="17" customFormat="1" x14ac:dyDescent="0.2">
      <c r="A1294" s="154">
        <v>43880</v>
      </c>
      <c r="B1294" s="155" t="s">
        <v>61</v>
      </c>
      <c r="C1294" s="155" t="s">
        <v>61</v>
      </c>
      <c r="D1294" s="156" t="s">
        <v>252</v>
      </c>
      <c r="E1294" s="156" t="s">
        <v>108</v>
      </c>
      <c r="F1294" s="156" t="s">
        <v>368</v>
      </c>
      <c r="G1294" s="157" t="str">
        <f>VLOOKUP(Repository_table[[#This Row],[Country of Destination]],$T$11:$U$45,2,)</f>
        <v>East Asia and Pacific</v>
      </c>
      <c r="H1294" s="156" t="s">
        <v>477</v>
      </c>
      <c r="I1294" s="156" t="s">
        <v>270</v>
      </c>
      <c r="J1294" s="158">
        <v>3794682</v>
      </c>
      <c r="K1294" s="159"/>
      <c r="L1294" s="163"/>
      <c r="N1294" s="119"/>
    </row>
    <row r="1295" spans="1:14" s="17" customFormat="1" ht="25.5" x14ac:dyDescent="0.2">
      <c r="A1295" s="154">
        <v>43881</v>
      </c>
      <c r="B1295" s="155" t="s">
        <v>302</v>
      </c>
      <c r="C1295" s="155" t="s">
        <v>303</v>
      </c>
      <c r="D1295" s="156" t="s">
        <v>409</v>
      </c>
      <c r="E1295" s="156" t="s">
        <v>108</v>
      </c>
      <c r="F1295" s="156" t="s">
        <v>177</v>
      </c>
      <c r="G1295" s="157" t="str">
        <f>VLOOKUP(Repository_table[[#This Row],[Country of Destination]],$T$11:$U$45,2,)</f>
        <v>Latin America and the Caribbean</v>
      </c>
      <c r="H1295" s="156" t="s">
        <v>285</v>
      </c>
      <c r="I1295" s="156" t="s">
        <v>306</v>
      </c>
      <c r="J1295" s="158">
        <v>3535242</v>
      </c>
      <c r="K1295" s="159"/>
      <c r="L1295" s="163"/>
      <c r="N1295" s="119"/>
    </row>
    <row r="1296" spans="1:14" s="17" customFormat="1" ht="25.5" x14ac:dyDescent="0.2">
      <c r="A1296" s="154">
        <v>43881</v>
      </c>
      <c r="B1296" s="155" t="s">
        <v>302</v>
      </c>
      <c r="C1296" s="155" t="s">
        <v>303</v>
      </c>
      <c r="D1296" s="156" t="s">
        <v>409</v>
      </c>
      <c r="E1296" s="156" t="s">
        <v>108</v>
      </c>
      <c r="F1296" s="156" t="s">
        <v>241</v>
      </c>
      <c r="G1296" s="157" t="str">
        <f>VLOOKUP(Repository_table[[#This Row],[Country of Destination]],$T$11:$U$45,2,)</f>
        <v>Europe and Central Asia</v>
      </c>
      <c r="H1296" s="156" t="s">
        <v>282</v>
      </c>
      <c r="I1296" s="156" t="s">
        <v>306</v>
      </c>
      <c r="J1296" s="158">
        <v>3269149</v>
      </c>
      <c r="K1296" s="159"/>
      <c r="L1296" s="163"/>
      <c r="N1296" s="119"/>
    </row>
    <row r="1297" spans="1:14" s="17" customFormat="1" x14ac:dyDescent="0.2">
      <c r="A1297" s="154">
        <v>43881</v>
      </c>
      <c r="B1297" s="155" t="s">
        <v>442</v>
      </c>
      <c r="C1297" s="155" t="s">
        <v>484</v>
      </c>
      <c r="D1297" s="156" t="s">
        <v>471</v>
      </c>
      <c r="E1297" s="156" t="s">
        <v>108</v>
      </c>
      <c r="F1297" s="156" t="s">
        <v>81</v>
      </c>
      <c r="G1297" s="157" t="str">
        <f>VLOOKUP(Repository_table[[#This Row],[Country of Destination]],$T$11:$U$45,2,)</f>
        <v>East Asia and Pacific</v>
      </c>
      <c r="H1297" s="156" t="s">
        <v>498</v>
      </c>
      <c r="I1297" s="156" t="s">
        <v>440</v>
      </c>
      <c r="J1297" s="158">
        <v>2917214</v>
      </c>
      <c r="K1297" s="159"/>
      <c r="L1297" s="163"/>
      <c r="N1297" s="119"/>
    </row>
    <row r="1298" spans="1:14" s="17" customFormat="1" x14ac:dyDescent="0.2">
      <c r="A1298" s="154">
        <v>43881</v>
      </c>
      <c r="B1298" s="155" t="s">
        <v>61</v>
      </c>
      <c r="C1298" s="155" t="s">
        <v>61</v>
      </c>
      <c r="D1298" s="156" t="s">
        <v>251</v>
      </c>
      <c r="E1298" s="156" t="s">
        <v>108</v>
      </c>
      <c r="F1298" s="156" t="s">
        <v>113</v>
      </c>
      <c r="G1298" s="157" t="str">
        <f>VLOOKUP(Repository_table[[#This Row],[Country of Destination]],$T$11:$U$45,2,)</f>
        <v>East Asia and Pacific</v>
      </c>
      <c r="H1298" s="156" t="s">
        <v>160</v>
      </c>
      <c r="I1298" s="156" t="s">
        <v>270</v>
      </c>
      <c r="J1298" s="158">
        <v>3683174</v>
      </c>
      <c r="K1298" s="159"/>
      <c r="L1298" s="163"/>
      <c r="N1298" s="119"/>
    </row>
    <row r="1299" spans="1:14" s="17" customFormat="1" x14ac:dyDescent="0.2">
      <c r="A1299" s="154">
        <v>43881</v>
      </c>
      <c r="B1299" s="155" t="s">
        <v>61</v>
      </c>
      <c r="C1299" s="155" t="s">
        <v>61</v>
      </c>
      <c r="D1299" s="156" t="s">
        <v>251</v>
      </c>
      <c r="E1299" s="156" t="s">
        <v>108</v>
      </c>
      <c r="F1299" s="156" t="s">
        <v>113</v>
      </c>
      <c r="G1299" s="157" t="str">
        <f>VLOOKUP(Repository_table[[#This Row],[Country of Destination]],$T$11:$U$45,2,)</f>
        <v>East Asia and Pacific</v>
      </c>
      <c r="H1299" s="156" t="s">
        <v>188</v>
      </c>
      <c r="I1299" s="156" t="s">
        <v>270</v>
      </c>
      <c r="J1299" s="158">
        <v>3693305</v>
      </c>
      <c r="K1299" s="159"/>
      <c r="L1299" s="163"/>
      <c r="N1299" s="119"/>
    </row>
    <row r="1300" spans="1:14" s="17" customFormat="1" x14ac:dyDescent="0.2">
      <c r="A1300" s="154">
        <v>43882</v>
      </c>
      <c r="B1300" s="155" t="s">
        <v>193</v>
      </c>
      <c r="C1300" s="155" t="s">
        <v>211</v>
      </c>
      <c r="D1300" s="156" t="s">
        <v>262</v>
      </c>
      <c r="E1300" s="156" t="s">
        <v>108</v>
      </c>
      <c r="F1300" s="156" t="s">
        <v>240</v>
      </c>
      <c r="G1300" s="157" t="str">
        <f>VLOOKUP(Repository_table[[#This Row],[Country of Destination]],$T$11:$U$45,2,)</f>
        <v>Europe and Central Asia</v>
      </c>
      <c r="H1300" s="156" t="s">
        <v>381</v>
      </c>
      <c r="I1300" s="156" t="s">
        <v>263</v>
      </c>
      <c r="J1300" s="158">
        <v>47994</v>
      </c>
      <c r="K1300" s="159"/>
      <c r="L1300" s="163" t="s">
        <v>58</v>
      </c>
      <c r="N1300" s="119"/>
    </row>
    <row r="1301" spans="1:14" s="17" customFormat="1" x14ac:dyDescent="0.2">
      <c r="A1301" s="154">
        <v>43882</v>
      </c>
      <c r="B1301" s="155" t="s">
        <v>193</v>
      </c>
      <c r="C1301" s="155" t="s">
        <v>211</v>
      </c>
      <c r="D1301" s="156" t="s">
        <v>262</v>
      </c>
      <c r="E1301" s="156" t="s">
        <v>108</v>
      </c>
      <c r="F1301" s="156" t="s">
        <v>109</v>
      </c>
      <c r="G1301" s="157" t="str">
        <f>VLOOKUP(Repository_table[[#This Row],[Country of Destination]],$T$11:$U$45,2,)</f>
        <v>Europe and Central Asia</v>
      </c>
      <c r="H1301" s="156" t="s">
        <v>381</v>
      </c>
      <c r="I1301" s="156" t="s">
        <v>263</v>
      </c>
      <c r="J1301" s="158">
        <v>3295358</v>
      </c>
      <c r="K1301" s="159"/>
      <c r="L1301" s="163" t="s">
        <v>58</v>
      </c>
      <c r="N1301" s="119"/>
    </row>
    <row r="1302" spans="1:14" s="17" customFormat="1" x14ac:dyDescent="0.2">
      <c r="A1302" s="154">
        <v>43882</v>
      </c>
      <c r="B1302" s="155" t="s">
        <v>61</v>
      </c>
      <c r="C1302" s="155" t="s">
        <v>61</v>
      </c>
      <c r="D1302" s="156" t="s">
        <v>427</v>
      </c>
      <c r="E1302" s="156" t="s">
        <v>108</v>
      </c>
      <c r="F1302" s="156" t="s">
        <v>276</v>
      </c>
      <c r="G1302" s="157" t="str">
        <f>VLOOKUP(Repository_table[[#This Row],[Country of Destination]],$T$11:$U$45,2,)</f>
        <v>Latin America and the Caribbean</v>
      </c>
      <c r="H1302" s="156" t="s">
        <v>284</v>
      </c>
      <c r="I1302" s="156" t="s">
        <v>270</v>
      </c>
      <c r="J1302" s="158">
        <v>2913560</v>
      </c>
      <c r="K1302" s="159"/>
      <c r="L1302" s="163"/>
      <c r="N1302" s="119"/>
    </row>
    <row r="1303" spans="1:14" s="17" customFormat="1" x14ac:dyDescent="0.2">
      <c r="A1303" s="154">
        <v>43883</v>
      </c>
      <c r="B1303" s="155" t="s">
        <v>442</v>
      </c>
      <c r="C1303" s="155" t="s">
        <v>484</v>
      </c>
      <c r="D1303" s="156" t="s">
        <v>471</v>
      </c>
      <c r="E1303" s="156" t="s">
        <v>108</v>
      </c>
      <c r="F1303" s="156" t="s">
        <v>197</v>
      </c>
      <c r="G1303" s="157" t="str">
        <f>VLOOKUP(Repository_table[[#This Row],[Country of Destination]],$T$11:$U$45,2,)</f>
        <v>Europe and Central Asia</v>
      </c>
      <c r="H1303" s="156" t="s">
        <v>465</v>
      </c>
      <c r="I1303" s="156" t="s">
        <v>440</v>
      </c>
      <c r="J1303" s="158">
        <v>3698792</v>
      </c>
      <c r="K1303" s="159"/>
      <c r="L1303" s="163"/>
      <c r="N1303" s="119"/>
    </row>
    <row r="1304" spans="1:14" s="17" customFormat="1" x14ac:dyDescent="0.2">
      <c r="A1304" s="154">
        <v>43884</v>
      </c>
      <c r="B1304" s="155" t="s">
        <v>393</v>
      </c>
      <c r="C1304" s="155" t="s">
        <v>466</v>
      </c>
      <c r="D1304" s="156" t="s">
        <v>421</v>
      </c>
      <c r="E1304" s="156" t="s">
        <v>108</v>
      </c>
      <c r="F1304" s="156" t="s">
        <v>241</v>
      </c>
      <c r="G1304" s="157" t="str">
        <f>VLOOKUP(Repository_table[[#This Row],[Country of Destination]],$T$11:$U$45,2,)</f>
        <v>Europe and Central Asia</v>
      </c>
      <c r="H1304" s="156" t="s">
        <v>243</v>
      </c>
      <c r="I1304" s="156" t="s">
        <v>394</v>
      </c>
      <c r="J1304" s="158">
        <v>3234479</v>
      </c>
      <c r="K1304" s="159"/>
      <c r="L1304" s="163" t="s">
        <v>366</v>
      </c>
      <c r="N1304" s="119"/>
    </row>
    <row r="1305" spans="1:14" s="17" customFormat="1" x14ac:dyDescent="0.2">
      <c r="A1305" s="154">
        <v>43884</v>
      </c>
      <c r="B1305" s="155" t="s">
        <v>61</v>
      </c>
      <c r="C1305" s="155" t="s">
        <v>61</v>
      </c>
      <c r="D1305" s="156" t="s">
        <v>252</v>
      </c>
      <c r="E1305" s="156" t="s">
        <v>108</v>
      </c>
      <c r="F1305" s="156" t="s">
        <v>373</v>
      </c>
      <c r="G1305" s="157" t="str">
        <f>VLOOKUP(Repository_table[[#This Row],[Country of Destination]],$T$11:$U$45,2,)</f>
        <v>Europe and Central Asia</v>
      </c>
      <c r="H1305" s="156" t="s">
        <v>203</v>
      </c>
      <c r="I1305" s="156" t="s">
        <v>270</v>
      </c>
      <c r="J1305" s="158">
        <v>3157138</v>
      </c>
      <c r="K1305" s="159"/>
      <c r="L1305" s="163"/>
      <c r="N1305" s="119"/>
    </row>
    <row r="1306" spans="1:14" s="17" customFormat="1" x14ac:dyDescent="0.2">
      <c r="A1306" s="154">
        <v>43884</v>
      </c>
      <c r="B1306" s="155" t="s">
        <v>61</v>
      </c>
      <c r="C1306" s="155" t="s">
        <v>61</v>
      </c>
      <c r="D1306" s="156" t="s">
        <v>252</v>
      </c>
      <c r="E1306" s="156" t="s">
        <v>108</v>
      </c>
      <c r="F1306" s="156" t="s">
        <v>124</v>
      </c>
      <c r="G1306" s="157" t="str">
        <f>VLOOKUP(Repository_table[[#This Row],[Country of Destination]],$T$11:$U$45,2,)</f>
        <v>Europe and Central Asia</v>
      </c>
      <c r="H1306" s="156" t="s">
        <v>189</v>
      </c>
      <c r="I1306" s="156" t="s">
        <v>270</v>
      </c>
      <c r="J1306" s="158">
        <v>3294034</v>
      </c>
      <c r="K1306" s="159"/>
      <c r="L1306" s="163"/>
      <c r="N1306" s="119"/>
    </row>
    <row r="1307" spans="1:14" s="17" customFormat="1" ht="25.5" x14ac:dyDescent="0.2">
      <c r="A1307" s="154">
        <v>43885</v>
      </c>
      <c r="B1307" s="155" t="s">
        <v>302</v>
      </c>
      <c r="C1307" s="155" t="s">
        <v>303</v>
      </c>
      <c r="D1307" s="156" t="s">
        <v>409</v>
      </c>
      <c r="E1307" s="156" t="s">
        <v>108</v>
      </c>
      <c r="F1307" s="156" t="s">
        <v>368</v>
      </c>
      <c r="G1307" s="157" t="str">
        <f>VLOOKUP(Repository_table[[#This Row],[Country of Destination]],$T$11:$U$45,2,)</f>
        <v>East Asia and Pacific</v>
      </c>
      <c r="H1307" s="156" t="s">
        <v>315</v>
      </c>
      <c r="I1307" s="156" t="s">
        <v>306</v>
      </c>
      <c r="J1307" s="158">
        <v>3320424</v>
      </c>
      <c r="K1307" s="159"/>
      <c r="L1307" s="163"/>
      <c r="N1307" s="119"/>
    </row>
    <row r="1308" spans="1:14" s="17" customFormat="1" x14ac:dyDescent="0.2">
      <c r="A1308" s="154">
        <v>43885</v>
      </c>
      <c r="B1308" s="155" t="s">
        <v>61</v>
      </c>
      <c r="C1308" s="155" t="s">
        <v>61</v>
      </c>
      <c r="D1308" s="156" t="s">
        <v>251</v>
      </c>
      <c r="E1308" s="156" t="s">
        <v>108</v>
      </c>
      <c r="F1308" s="156" t="s">
        <v>112</v>
      </c>
      <c r="G1308" s="157" t="str">
        <f>VLOOKUP(Repository_table[[#This Row],[Country of Destination]],$T$11:$U$45,2,)</f>
        <v>Latin America and the Caribbean</v>
      </c>
      <c r="H1308" s="156" t="s">
        <v>232</v>
      </c>
      <c r="I1308" s="156" t="s">
        <v>270</v>
      </c>
      <c r="J1308" s="158">
        <v>3557833</v>
      </c>
      <c r="K1308" s="159"/>
      <c r="L1308" s="163"/>
      <c r="N1308" s="119"/>
    </row>
    <row r="1309" spans="1:14" s="17" customFormat="1" x14ac:dyDescent="0.2">
      <c r="A1309" s="154">
        <v>43886</v>
      </c>
      <c r="B1309" s="155" t="s">
        <v>393</v>
      </c>
      <c r="C1309" s="155" t="s">
        <v>466</v>
      </c>
      <c r="D1309" s="156" t="s">
        <v>421</v>
      </c>
      <c r="E1309" s="156" t="s">
        <v>108</v>
      </c>
      <c r="F1309" s="156" t="s">
        <v>204</v>
      </c>
      <c r="G1309" s="157" t="str">
        <f>VLOOKUP(Repository_table[[#This Row],[Country of Destination]],$T$11:$U$45,2,)</f>
        <v>Europe and Central Asia</v>
      </c>
      <c r="H1309" s="156" t="s">
        <v>209</v>
      </c>
      <c r="I1309" s="156" t="s">
        <v>394</v>
      </c>
      <c r="J1309" s="158">
        <v>3409358</v>
      </c>
      <c r="K1309" s="159"/>
      <c r="L1309" s="163"/>
      <c r="N1309" s="119"/>
    </row>
    <row r="1310" spans="1:14" s="17" customFormat="1" x14ac:dyDescent="0.2">
      <c r="A1310" s="154">
        <v>43886</v>
      </c>
      <c r="B1310" s="155" t="s">
        <v>442</v>
      </c>
      <c r="C1310" s="155" t="s">
        <v>484</v>
      </c>
      <c r="D1310" s="156" t="s">
        <v>471</v>
      </c>
      <c r="E1310" s="156" t="s">
        <v>108</v>
      </c>
      <c r="F1310" s="156" t="s">
        <v>81</v>
      </c>
      <c r="G1310" s="157" t="str">
        <f>VLOOKUP(Repository_table[[#This Row],[Country of Destination]],$T$11:$U$45,2,)</f>
        <v>East Asia and Pacific</v>
      </c>
      <c r="H1310" s="156" t="s">
        <v>472</v>
      </c>
      <c r="I1310" s="156" t="s">
        <v>440</v>
      </c>
      <c r="J1310" s="158">
        <v>3768464</v>
      </c>
      <c r="K1310" s="159"/>
      <c r="L1310" s="163"/>
      <c r="N1310" s="119"/>
    </row>
    <row r="1311" spans="1:14" s="17" customFormat="1" x14ac:dyDescent="0.2">
      <c r="A1311" s="154">
        <v>43886</v>
      </c>
      <c r="B1311" s="155" t="s">
        <v>61</v>
      </c>
      <c r="C1311" s="155" t="s">
        <v>61</v>
      </c>
      <c r="D1311" s="156" t="s">
        <v>252</v>
      </c>
      <c r="E1311" s="156" t="s">
        <v>108</v>
      </c>
      <c r="F1311" s="156" t="s">
        <v>124</v>
      </c>
      <c r="G1311" s="157" t="str">
        <f>VLOOKUP(Repository_table[[#This Row],[Country of Destination]],$T$11:$U$45,2,)</f>
        <v>Europe and Central Asia</v>
      </c>
      <c r="H1311" s="156" t="s">
        <v>296</v>
      </c>
      <c r="I1311" s="156" t="s">
        <v>270</v>
      </c>
      <c r="J1311" s="158">
        <v>3220834</v>
      </c>
      <c r="K1311" s="159"/>
      <c r="L1311" s="163"/>
      <c r="N1311" s="119"/>
    </row>
    <row r="1312" spans="1:14" s="17" customFormat="1" ht="25.5" x14ac:dyDescent="0.2">
      <c r="A1312" s="154">
        <v>43887</v>
      </c>
      <c r="B1312" s="155" t="s">
        <v>302</v>
      </c>
      <c r="C1312" s="155" t="s">
        <v>303</v>
      </c>
      <c r="D1312" s="156" t="s">
        <v>409</v>
      </c>
      <c r="E1312" s="156" t="s">
        <v>108</v>
      </c>
      <c r="F1312" s="156" t="s">
        <v>253</v>
      </c>
      <c r="G1312" s="157" t="str">
        <f>VLOOKUP(Repository_table[[#This Row],[Country of Destination]],$T$11:$U$45,2,)</f>
        <v>Europe and Central Asia</v>
      </c>
      <c r="H1312" s="156" t="s">
        <v>143</v>
      </c>
      <c r="I1312" s="156" t="s">
        <v>306</v>
      </c>
      <c r="J1312" s="158">
        <v>3395988</v>
      </c>
      <c r="K1312" s="159"/>
      <c r="L1312" s="163"/>
      <c r="N1312" s="119"/>
    </row>
    <row r="1313" spans="1:14" s="17" customFormat="1" x14ac:dyDescent="0.2">
      <c r="A1313" s="154">
        <v>43888</v>
      </c>
      <c r="B1313" s="155" t="s">
        <v>193</v>
      </c>
      <c r="C1313" s="155" t="s">
        <v>212</v>
      </c>
      <c r="D1313" s="156" t="s">
        <v>262</v>
      </c>
      <c r="E1313" s="156" t="s">
        <v>108</v>
      </c>
      <c r="F1313" s="156" t="s">
        <v>81</v>
      </c>
      <c r="G1313" s="157" t="str">
        <f>VLOOKUP(Repository_table[[#This Row],[Country of Destination]],$T$11:$U$45,2,)</f>
        <v>East Asia and Pacific</v>
      </c>
      <c r="H1313" s="156" t="s">
        <v>414</v>
      </c>
      <c r="I1313" s="156" t="s">
        <v>263</v>
      </c>
      <c r="J1313" s="158">
        <v>3473276</v>
      </c>
      <c r="K1313" s="159"/>
      <c r="L1313" s="163"/>
      <c r="N1313" s="119"/>
    </row>
    <row r="1314" spans="1:14" s="17" customFormat="1" x14ac:dyDescent="0.2">
      <c r="A1314" s="154">
        <v>43888</v>
      </c>
      <c r="B1314" s="155" t="s">
        <v>61</v>
      </c>
      <c r="C1314" s="155" t="s">
        <v>61</v>
      </c>
      <c r="D1314" s="156" t="s">
        <v>252</v>
      </c>
      <c r="E1314" s="156" t="s">
        <v>108</v>
      </c>
      <c r="F1314" s="156" t="s">
        <v>253</v>
      </c>
      <c r="G1314" s="157" t="str">
        <f>VLOOKUP(Repository_table[[#This Row],[Country of Destination]],$T$11:$U$45,2,)</f>
        <v>Europe and Central Asia</v>
      </c>
      <c r="H1314" s="156" t="s">
        <v>125</v>
      </c>
      <c r="I1314" s="156" t="s">
        <v>270</v>
      </c>
      <c r="J1314" s="158">
        <v>3383767</v>
      </c>
      <c r="K1314" s="159"/>
      <c r="L1314" s="163"/>
      <c r="N1314" s="119"/>
    </row>
    <row r="1315" spans="1:14" s="17" customFormat="1" x14ac:dyDescent="0.2">
      <c r="A1315" s="154">
        <v>43888</v>
      </c>
      <c r="B1315" s="155" t="s">
        <v>61</v>
      </c>
      <c r="C1315" s="155" t="s">
        <v>61</v>
      </c>
      <c r="D1315" s="156" t="s">
        <v>252</v>
      </c>
      <c r="E1315" s="156" t="s">
        <v>108</v>
      </c>
      <c r="F1315" s="156" t="s">
        <v>69</v>
      </c>
      <c r="G1315" s="157" t="str">
        <f>VLOOKUP(Repository_table[[#This Row],[Country of Destination]],$T$11:$U$45,2,)</f>
        <v>Europe and Central Asia</v>
      </c>
      <c r="H1315" s="156" t="s">
        <v>187</v>
      </c>
      <c r="I1315" s="156" t="s">
        <v>270</v>
      </c>
      <c r="J1315" s="158">
        <v>3249946</v>
      </c>
      <c r="K1315" s="159"/>
      <c r="L1315" s="163"/>
      <c r="N1315" s="119"/>
    </row>
    <row r="1316" spans="1:14" s="17" customFormat="1" ht="25.5" x14ac:dyDescent="0.2">
      <c r="A1316" s="154">
        <v>43889</v>
      </c>
      <c r="B1316" s="155" t="s">
        <v>302</v>
      </c>
      <c r="C1316" s="155" t="s">
        <v>303</v>
      </c>
      <c r="D1316" s="156" t="s">
        <v>409</v>
      </c>
      <c r="E1316" s="156" t="s">
        <v>108</v>
      </c>
      <c r="F1316" s="156" t="s">
        <v>373</v>
      </c>
      <c r="G1316" s="157" t="str">
        <f>VLOOKUP(Repository_table[[#This Row],[Country of Destination]],$T$11:$U$45,2,)</f>
        <v>Europe and Central Asia</v>
      </c>
      <c r="H1316" s="156" t="s">
        <v>161</v>
      </c>
      <c r="I1316" s="156" t="s">
        <v>306</v>
      </c>
      <c r="J1316" s="158">
        <v>3412784</v>
      </c>
      <c r="K1316" s="159"/>
      <c r="L1316" s="163"/>
      <c r="N1316" s="119"/>
    </row>
    <row r="1317" spans="1:14" s="17" customFormat="1" x14ac:dyDescent="0.2">
      <c r="A1317" s="154">
        <v>43889</v>
      </c>
      <c r="B1317" s="155" t="s">
        <v>442</v>
      </c>
      <c r="C1317" s="155" t="s">
        <v>484</v>
      </c>
      <c r="D1317" s="156" t="s">
        <v>471</v>
      </c>
      <c r="E1317" s="156" t="s">
        <v>108</v>
      </c>
      <c r="F1317" s="156" t="s">
        <v>286</v>
      </c>
      <c r="G1317" s="157" t="str">
        <f>VLOOKUP(Repository_table[[#This Row],[Country of Destination]],$T$11:$U$45,2,)</f>
        <v>Europe and Central Asia</v>
      </c>
      <c r="H1317" s="156" t="s">
        <v>145</v>
      </c>
      <c r="I1317" s="156" t="s">
        <v>440</v>
      </c>
      <c r="J1317" s="158">
        <v>3302500</v>
      </c>
      <c r="K1317" s="159"/>
      <c r="L1317" s="163"/>
      <c r="N1317" s="119"/>
    </row>
    <row r="1318" spans="1:14" s="17" customFormat="1" x14ac:dyDescent="0.2">
      <c r="A1318" s="154">
        <v>43889</v>
      </c>
      <c r="B1318" s="155" t="s">
        <v>61</v>
      </c>
      <c r="C1318" s="155" t="s">
        <v>61</v>
      </c>
      <c r="D1318" s="156" t="s">
        <v>426</v>
      </c>
      <c r="E1318" s="156" t="s">
        <v>108</v>
      </c>
      <c r="F1318" s="156" t="s">
        <v>332</v>
      </c>
      <c r="G1318" s="157" t="str">
        <f>VLOOKUP(Repository_table[[#This Row],[Country of Destination]],$T$11:$U$45,2,)</f>
        <v>East Asia and Pacific</v>
      </c>
      <c r="H1318" s="156" t="s">
        <v>309</v>
      </c>
      <c r="I1318" s="156" t="s">
        <v>270</v>
      </c>
      <c r="J1318" s="158">
        <v>3434629</v>
      </c>
      <c r="K1318" s="159"/>
      <c r="L1318" s="163"/>
      <c r="N1318" s="119"/>
    </row>
    <row r="1319" spans="1:14" s="17" customFormat="1" x14ac:dyDescent="0.2">
      <c r="A1319" s="154">
        <v>43890</v>
      </c>
      <c r="B1319" s="155" t="s">
        <v>393</v>
      </c>
      <c r="C1319" s="155" t="s">
        <v>468</v>
      </c>
      <c r="D1319" s="156" t="s">
        <v>421</v>
      </c>
      <c r="E1319" s="156" t="s">
        <v>108</v>
      </c>
      <c r="F1319" s="156" t="s">
        <v>81</v>
      </c>
      <c r="G1319" s="157" t="str">
        <f>VLOOKUP(Repository_table[[#This Row],[Country of Destination]],$T$11:$U$45,2,)</f>
        <v>East Asia and Pacific</v>
      </c>
      <c r="H1319" s="156" t="s">
        <v>495</v>
      </c>
      <c r="I1319" s="156" t="s">
        <v>394</v>
      </c>
      <c r="J1319" s="158">
        <v>3767433</v>
      </c>
      <c r="K1319" s="159"/>
      <c r="L1319" s="163"/>
      <c r="N1319" s="119"/>
    </row>
    <row r="1320" spans="1:14" s="17" customFormat="1" x14ac:dyDescent="0.2">
      <c r="A1320" s="154">
        <v>43890</v>
      </c>
      <c r="B1320" s="155" t="s">
        <v>61</v>
      </c>
      <c r="C1320" s="155" t="s">
        <v>61</v>
      </c>
      <c r="D1320" s="156" t="s">
        <v>252</v>
      </c>
      <c r="E1320" s="156" t="s">
        <v>108</v>
      </c>
      <c r="F1320" s="156" t="s">
        <v>124</v>
      </c>
      <c r="G1320" s="157" t="str">
        <f>VLOOKUP(Repository_table[[#This Row],[Country of Destination]],$T$11:$U$45,2,)</f>
        <v>Europe and Central Asia</v>
      </c>
      <c r="H1320" s="156" t="s">
        <v>176</v>
      </c>
      <c r="I1320" s="156" t="s">
        <v>270</v>
      </c>
      <c r="J1320" s="158">
        <v>2925102</v>
      </c>
      <c r="K1320" s="159"/>
      <c r="L1320" s="163"/>
      <c r="N1320" s="119"/>
    </row>
    <row r="1321" spans="1:14" s="17" customFormat="1" x14ac:dyDescent="0.2">
      <c r="A1321" s="154">
        <v>43891</v>
      </c>
      <c r="B1321" s="155" t="s">
        <v>193</v>
      </c>
      <c r="C1321" s="155" t="s">
        <v>211</v>
      </c>
      <c r="D1321" s="156" t="s">
        <v>262</v>
      </c>
      <c r="E1321" s="156" t="s">
        <v>108</v>
      </c>
      <c r="F1321" s="156" t="s">
        <v>197</v>
      </c>
      <c r="G1321" s="157" t="str">
        <f>VLOOKUP(Repository_table[[#This Row],[Country of Destination]],$T$11:$U$45,2,)</f>
        <v>Europe and Central Asia</v>
      </c>
      <c r="H1321" s="156" t="s">
        <v>505</v>
      </c>
      <c r="I1321" s="156" t="s">
        <v>263</v>
      </c>
      <c r="J1321" s="158">
        <v>3385974</v>
      </c>
      <c r="K1321" s="159"/>
      <c r="L1321" s="163"/>
      <c r="N1321" s="119"/>
    </row>
    <row r="1322" spans="1:14" s="17" customFormat="1" x14ac:dyDescent="0.2">
      <c r="A1322" s="154">
        <v>43891</v>
      </c>
      <c r="B1322" s="155" t="s">
        <v>61</v>
      </c>
      <c r="C1322" s="155" t="s">
        <v>61</v>
      </c>
      <c r="D1322" s="156" t="s">
        <v>251</v>
      </c>
      <c r="E1322" s="156" t="s">
        <v>108</v>
      </c>
      <c r="F1322" s="156" t="s">
        <v>293</v>
      </c>
      <c r="G1322" s="157" t="str">
        <f>VLOOKUP(Repository_table[[#This Row],[Country of Destination]],$T$11:$U$45,2,)</f>
        <v>East Asia and Pacific</v>
      </c>
      <c r="H1322" s="156" t="s">
        <v>138</v>
      </c>
      <c r="I1322" s="156" t="s">
        <v>270</v>
      </c>
      <c r="J1322" s="158">
        <v>3615080</v>
      </c>
      <c r="K1322" s="159"/>
      <c r="L1322" s="163"/>
      <c r="N1322" s="119"/>
    </row>
    <row r="1323" spans="1:14" s="17" customFormat="1" x14ac:dyDescent="0.2">
      <c r="A1323" s="154">
        <v>43891</v>
      </c>
      <c r="B1323" s="155" t="s">
        <v>61</v>
      </c>
      <c r="C1323" s="155" t="s">
        <v>61</v>
      </c>
      <c r="D1323" s="156" t="s">
        <v>427</v>
      </c>
      <c r="E1323" s="156" t="s">
        <v>108</v>
      </c>
      <c r="F1323" s="156" t="s">
        <v>241</v>
      </c>
      <c r="G1323" s="157" t="str">
        <f>VLOOKUP(Repository_table[[#This Row],[Country of Destination]],$T$11:$U$45,2,)</f>
        <v>Europe and Central Asia</v>
      </c>
      <c r="H1323" s="156" t="s">
        <v>142</v>
      </c>
      <c r="I1323" s="156" t="s">
        <v>270</v>
      </c>
      <c r="J1323" s="158">
        <v>3059451</v>
      </c>
      <c r="K1323" s="159"/>
      <c r="L1323" s="163"/>
      <c r="N1323" s="119"/>
    </row>
    <row r="1324" spans="1:14" s="17" customFormat="1" ht="25.5" x14ac:dyDescent="0.2">
      <c r="A1324" s="154">
        <v>43892</v>
      </c>
      <c r="B1324" s="155" t="s">
        <v>302</v>
      </c>
      <c r="C1324" s="155" t="s">
        <v>303</v>
      </c>
      <c r="D1324" s="156" t="s">
        <v>409</v>
      </c>
      <c r="E1324" s="156" t="s">
        <v>108</v>
      </c>
      <c r="F1324" s="156" t="s">
        <v>241</v>
      </c>
      <c r="G1324" s="157" t="str">
        <f>VLOOKUP(Repository_table[[#This Row],[Country of Destination]],$T$11:$U$45,2,)</f>
        <v>Europe and Central Asia</v>
      </c>
      <c r="H1324" s="156" t="s">
        <v>237</v>
      </c>
      <c r="I1324" s="156" t="s">
        <v>306</v>
      </c>
      <c r="J1324" s="158">
        <v>3297654</v>
      </c>
      <c r="K1324" s="159"/>
      <c r="L1324" s="163" t="s">
        <v>504</v>
      </c>
      <c r="N1324" s="119"/>
    </row>
    <row r="1325" spans="1:14" s="17" customFormat="1" x14ac:dyDescent="0.2">
      <c r="A1325" s="154">
        <v>43892</v>
      </c>
      <c r="B1325" s="155" t="s">
        <v>61</v>
      </c>
      <c r="C1325" s="155" t="s">
        <v>61</v>
      </c>
      <c r="D1325" s="156" t="s">
        <v>252</v>
      </c>
      <c r="E1325" s="156" t="s">
        <v>108</v>
      </c>
      <c r="F1325" s="156" t="s">
        <v>68</v>
      </c>
      <c r="G1325" s="157" t="str">
        <f>VLOOKUP(Repository_table[[#This Row],[Country of Destination]],$T$11:$U$45,2,)</f>
        <v>South Asia</v>
      </c>
      <c r="H1325" s="156" t="s">
        <v>86</v>
      </c>
      <c r="I1325" s="156" t="s">
        <v>270</v>
      </c>
      <c r="J1325" s="158">
        <v>3693861</v>
      </c>
      <c r="K1325" s="159"/>
      <c r="L1325" s="163"/>
      <c r="N1325" s="119"/>
    </row>
    <row r="1326" spans="1:14" s="17" customFormat="1" x14ac:dyDescent="0.2">
      <c r="A1326" s="154">
        <v>43893</v>
      </c>
      <c r="B1326" s="155" t="s">
        <v>393</v>
      </c>
      <c r="C1326" s="155" t="s">
        <v>468</v>
      </c>
      <c r="D1326" s="156" t="s">
        <v>421</v>
      </c>
      <c r="E1326" s="156" t="s">
        <v>108</v>
      </c>
      <c r="F1326" s="156" t="s">
        <v>204</v>
      </c>
      <c r="G1326" s="157" t="str">
        <f>VLOOKUP(Repository_table[[#This Row],[Country of Destination]],$T$11:$U$45,2,)</f>
        <v>Europe and Central Asia</v>
      </c>
      <c r="H1326" s="156" t="s">
        <v>218</v>
      </c>
      <c r="I1326" s="156" t="s">
        <v>394</v>
      </c>
      <c r="J1326" s="158">
        <v>2383112</v>
      </c>
      <c r="K1326" s="159"/>
      <c r="L1326" s="163" t="s">
        <v>58</v>
      </c>
      <c r="N1326" s="119"/>
    </row>
    <row r="1327" spans="1:14" s="17" customFormat="1" x14ac:dyDescent="0.2">
      <c r="A1327" s="154">
        <v>43893</v>
      </c>
      <c r="B1327" s="155" t="s">
        <v>393</v>
      </c>
      <c r="C1327" s="155" t="s">
        <v>466</v>
      </c>
      <c r="D1327" s="156" t="s">
        <v>392</v>
      </c>
      <c r="E1327" s="156" t="s">
        <v>194</v>
      </c>
      <c r="F1327" s="156" t="s">
        <v>204</v>
      </c>
      <c r="G1327" s="157" t="str">
        <f>VLOOKUP(Repository_table[[#This Row],[Country of Destination]],$T$11:$U$45,2,)</f>
        <v>Europe and Central Asia</v>
      </c>
      <c r="H1327" s="156" t="s">
        <v>218</v>
      </c>
      <c r="I1327" s="156" t="s">
        <v>394</v>
      </c>
      <c r="J1327" s="158">
        <v>1042915</v>
      </c>
      <c r="K1327" s="159"/>
      <c r="L1327" s="163" t="s">
        <v>510</v>
      </c>
      <c r="N1327" s="119"/>
    </row>
    <row r="1328" spans="1:14" s="17" customFormat="1" x14ac:dyDescent="0.2">
      <c r="A1328" s="154">
        <v>43893</v>
      </c>
      <c r="B1328" s="155" t="s">
        <v>442</v>
      </c>
      <c r="C1328" s="155" t="s">
        <v>484</v>
      </c>
      <c r="D1328" s="156" t="s">
        <v>471</v>
      </c>
      <c r="E1328" s="156" t="s">
        <v>108</v>
      </c>
      <c r="F1328" s="156" t="s">
        <v>124</v>
      </c>
      <c r="G1328" s="157" t="str">
        <f>VLOOKUP(Repository_table[[#This Row],[Country of Destination]],$T$11:$U$45,2,)</f>
        <v>Europe and Central Asia</v>
      </c>
      <c r="H1328" s="156" t="s">
        <v>496</v>
      </c>
      <c r="I1328" s="156" t="s">
        <v>440</v>
      </c>
      <c r="J1328" s="158">
        <v>3700617</v>
      </c>
      <c r="K1328" s="159"/>
      <c r="L1328" s="163"/>
      <c r="N1328" s="119"/>
    </row>
    <row r="1329" spans="1:14" s="17" customFormat="1" x14ac:dyDescent="0.2">
      <c r="A1329" s="154">
        <v>43894</v>
      </c>
      <c r="B1329" s="155" t="s">
        <v>442</v>
      </c>
      <c r="C1329" s="155" t="s">
        <v>484</v>
      </c>
      <c r="D1329" s="156" t="s">
        <v>471</v>
      </c>
      <c r="E1329" s="156" t="s">
        <v>108</v>
      </c>
      <c r="F1329" s="156" t="s">
        <v>204</v>
      </c>
      <c r="G1329" s="157" t="str">
        <f>VLOOKUP(Repository_table[[#This Row],[Country of Destination]],$T$11:$U$45,2,)</f>
        <v>Europe and Central Asia</v>
      </c>
      <c r="H1329" s="156" t="s">
        <v>235</v>
      </c>
      <c r="I1329" s="156" t="s">
        <v>440</v>
      </c>
      <c r="J1329" s="158">
        <v>3315945</v>
      </c>
      <c r="K1329" s="159"/>
      <c r="L1329" s="163"/>
      <c r="N1329" s="119"/>
    </row>
    <row r="1330" spans="1:14" s="17" customFormat="1" x14ac:dyDescent="0.2">
      <c r="A1330" s="154">
        <v>43895</v>
      </c>
      <c r="B1330" s="155" t="s">
        <v>61</v>
      </c>
      <c r="C1330" s="155" t="s">
        <v>61</v>
      </c>
      <c r="D1330" s="156" t="s">
        <v>252</v>
      </c>
      <c r="E1330" s="156" t="s">
        <v>108</v>
      </c>
      <c r="F1330" s="156" t="s">
        <v>124</v>
      </c>
      <c r="G1330" s="157" t="str">
        <f>VLOOKUP(Repository_table[[#This Row],[Country of Destination]],$T$11:$U$45,2,)</f>
        <v>Europe and Central Asia</v>
      </c>
      <c r="H1330" s="156" t="s">
        <v>274</v>
      </c>
      <c r="I1330" s="156" t="s">
        <v>270</v>
      </c>
      <c r="J1330" s="158">
        <v>3273586</v>
      </c>
      <c r="K1330" s="159"/>
      <c r="L1330" s="163"/>
      <c r="N1330" s="119"/>
    </row>
    <row r="1331" spans="1:14" s="17" customFormat="1" x14ac:dyDescent="0.2">
      <c r="A1331" s="154">
        <v>43896</v>
      </c>
      <c r="B1331" s="155" t="s">
        <v>393</v>
      </c>
      <c r="C1331" s="155" t="s">
        <v>466</v>
      </c>
      <c r="D1331" s="156" t="s">
        <v>421</v>
      </c>
      <c r="E1331" s="156" t="s">
        <v>108</v>
      </c>
      <c r="F1331" s="156" t="s">
        <v>304</v>
      </c>
      <c r="G1331" s="157" t="str">
        <f>VLOOKUP(Repository_table[[#This Row],[Country of Destination]],$T$11:$U$45,2,)</f>
        <v>Europe and Central Asia</v>
      </c>
      <c r="H1331" s="156" t="s">
        <v>507</v>
      </c>
      <c r="I1331" s="156" t="s">
        <v>394</v>
      </c>
      <c r="J1331" s="158">
        <v>2007654</v>
      </c>
      <c r="K1331" s="159"/>
      <c r="L1331" s="163" t="s">
        <v>58</v>
      </c>
      <c r="N1331" s="119"/>
    </row>
    <row r="1332" spans="1:14" s="17" customFormat="1" x14ac:dyDescent="0.2">
      <c r="A1332" s="154">
        <v>43896</v>
      </c>
      <c r="B1332" s="155" t="s">
        <v>393</v>
      </c>
      <c r="C1332" s="155" t="s">
        <v>466</v>
      </c>
      <c r="D1332" s="156" t="s">
        <v>392</v>
      </c>
      <c r="E1332" s="156" t="s">
        <v>194</v>
      </c>
      <c r="F1332" s="156" t="s">
        <v>304</v>
      </c>
      <c r="G1332" s="157" t="str">
        <f>VLOOKUP(Repository_table[[#This Row],[Country of Destination]],$T$11:$U$45,2,)</f>
        <v>Europe and Central Asia</v>
      </c>
      <c r="H1332" s="156" t="s">
        <v>507</v>
      </c>
      <c r="I1332" s="156" t="s">
        <v>394</v>
      </c>
      <c r="J1332" s="158">
        <v>1078089</v>
      </c>
      <c r="K1332" s="159"/>
      <c r="L1332" s="163" t="s">
        <v>510</v>
      </c>
      <c r="N1332" s="119"/>
    </row>
    <row r="1333" spans="1:14" s="17" customFormat="1" ht="25.5" x14ac:dyDescent="0.2">
      <c r="A1333" s="154">
        <v>43896</v>
      </c>
      <c r="B1333" s="155" t="s">
        <v>302</v>
      </c>
      <c r="C1333" s="155" t="s">
        <v>303</v>
      </c>
      <c r="D1333" s="156" t="s">
        <v>409</v>
      </c>
      <c r="E1333" s="156" t="s">
        <v>108</v>
      </c>
      <c r="F1333" s="156" t="s">
        <v>68</v>
      </c>
      <c r="G1333" s="157" t="str">
        <f>VLOOKUP(Repository_table[[#This Row],[Country of Destination]],$T$11:$U$45,2,)</f>
        <v>South Asia</v>
      </c>
      <c r="H1333" s="156" t="s">
        <v>375</v>
      </c>
      <c r="I1333" s="156" t="s">
        <v>306</v>
      </c>
      <c r="J1333" s="158">
        <v>3701637</v>
      </c>
      <c r="K1333" s="159"/>
      <c r="L1333" s="163"/>
      <c r="N1333" s="119"/>
    </row>
    <row r="1334" spans="1:14" s="17" customFormat="1" x14ac:dyDescent="0.2">
      <c r="A1334" s="154">
        <v>43896</v>
      </c>
      <c r="B1334" s="155" t="s">
        <v>61</v>
      </c>
      <c r="C1334" s="155" t="s">
        <v>61</v>
      </c>
      <c r="D1334" s="156" t="s">
        <v>251</v>
      </c>
      <c r="E1334" s="156" t="s">
        <v>108</v>
      </c>
      <c r="F1334" s="156" t="s">
        <v>113</v>
      </c>
      <c r="G1334" s="157" t="str">
        <f>VLOOKUP(Repository_table[[#This Row],[Country of Destination]],$T$11:$U$45,2,)</f>
        <v>East Asia and Pacific</v>
      </c>
      <c r="H1334" s="156" t="s">
        <v>230</v>
      </c>
      <c r="I1334" s="156" t="s">
        <v>270</v>
      </c>
      <c r="J1334" s="158">
        <v>3600653</v>
      </c>
      <c r="K1334" s="159"/>
      <c r="L1334" s="163"/>
      <c r="N1334" s="119"/>
    </row>
    <row r="1335" spans="1:14" s="17" customFormat="1" x14ac:dyDescent="0.2">
      <c r="A1335" s="154">
        <v>43896</v>
      </c>
      <c r="B1335" s="155" t="s">
        <v>61</v>
      </c>
      <c r="C1335" s="155" t="s">
        <v>61</v>
      </c>
      <c r="D1335" s="156" t="s">
        <v>426</v>
      </c>
      <c r="E1335" s="156" t="s">
        <v>108</v>
      </c>
      <c r="F1335" s="156" t="s">
        <v>109</v>
      </c>
      <c r="G1335" s="157" t="str">
        <f>VLOOKUP(Repository_table[[#This Row],[Country of Destination]],$T$11:$U$45,2,)</f>
        <v>Europe and Central Asia</v>
      </c>
      <c r="H1335" s="156" t="s">
        <v>294</v>
      </c>
      <c r="I1335" s="156" t="s">
        <v>270</v>
      </c>
      <c r="J1335" s="158">
        <v>3307537</v>
      </c>
      <c r="K1335" s="159"/>
      <c r="L1335" s="163"/>
      <c r="N1335" s="119"/>
    </row>
    <row r="1336" spans="1:14" s="17" customFormat="1" x14ac:dyDescent="0.2">
      <c r="A1336" s="154">
        <v>43897</v>
      </c>
      <c r="B1336" s="155" t="s">
        <v>442</v>
      </c>
      <c r="C1336" s="155" t="s">
        <v>484</v>
      </c>
      <c r="D1336" s="156" t="s">
        <v>471</v>
      </c>
      <c r="E1336" s="156" t="s">
        <v>108</v>
      </c>
      <c r="F1336" s="156" t="s">
        <v>81</v>
      </c>
      <c r="G1336" s="157" t="str">
        <f>VLOOKUP(Repository_table[[#This Row],[Country of Destination]],$T$11:$U$45,2,)</f>
        <v>East Asia and Pacific</v>
      </c>
      <c r="H1336" s="156" t="s">
        <v>481</v>
      </c>
      <c r="I1336" s="156" t="s">
        <v>440</v>
      </c>
      <c r="J1336" s="158">
        <v>3693268</v>
      </c>
      <c r="K1336" s="159"/>
      <c r="L1336" s="163"/>
      <c r="N1336" s="119"/>
    </row>
    <row r="1337" spans="1:14" s="17" customFormat="1" x14ac:dyDescent="0.2">
      <c r="A1337" s="154">
        <v>43897</v>
      </c>
      <c r="B1337" s="155" t="s">
        <v>61</v>
      </c>
      <c r="C1337" s="155" t="s">
        <v>61</v>
      </c>
      <c r="D1337" s="156" t="s">
        <v>252</v>
      </c>
      <c r="E1337" s="156" t="s">
        <v>108</v>
      </c>
      <c r="F1337" s="156" t="s">
        <v>204</v>
      </c>
      <c r="G1337" s="157" t="str">
        <f>VLOOKUP(Repository_table[[#This Row],[Country of Destination]],$T$11:$U$45,2,)</f>
        <v>Europe and Central Asia</v>
      </c>
      <c r="H1337" s="156" t="s">
        <v>80</v>
      </c>
      <c r="I1337" s="156" t="s">
        <v>270</v>
      </c>
      <c r="J1337" s="158">
        <v>3585839</v>
      </c>
      <c r="K1337" s="159"/>
      <c r="L1337" s="163"/>
      <c r="N1337" s="119"/>
    </row>
    <row r="1338" spans="1:14" s="17" customFormat="1" ht="25.5" x14ac:dyDescent="0.2">
      <c r="A1338" s="154">
        <v>43898</v>
      </c>
      <c r="B1338" s="155" t="s">
        <v>302</v>
      </c>
      <c r="C1338" s="155" t="s">
        <v>303</v>
      </c>
      <c r="D1338" s="156" t="s">
        <v>409</v>
      </c>
      <c r="E1338" s="156" t="s">
        <v>108</v>
      </c>
      <c r="F1338" s="156" t="s">
        <v>373</v>
      </c>
      <c r="G1338" s="157" t="str">
        <f>VLOOKUP(Repository_table[[#This Row],[Country of Destination]],$T$11:$U$45,2,)</f>
        <v>Europe and Central Asia</v>
      </c>
      <c r="H1338" s="156" t="s">
        <v>435</v>
      </c>
      <c r="I1338" s="156" t="s">
        <v>306</v>
      </c>
      <c r="J1338" s="158">
        <v>3723666</v>
      </c>
      <c r="K1338" s="159"/>
      <c r="L1338" s="163"/>
      <c r="N1338" s="119"/>
    </row>
    <row r="1339" spans="1:14" s="17" customFormat="1" x14ac:dyDescent="0.2">
      <c r="A1339" s="154">
        <v>43898</v>
      </c>
      <c r="B1339" s="155" t="s">
        <v>193</v>
      </c>
      <c r="C1339" s="155" t="s">
        <v>212</v>
      </c>
      <c r="D1339" s="156" t="s">
        <v>262</v>
      </c>
      <c r="E1339" s="156" t="s">
        <v>108</v>
      </c>
      <c r="F1339" s="156" t="s">
        <v>253</v>
      </c>
      <c r="G1339" s="157" t="str">
        <f>VLOOKUP(Repository_table[[#This Row],[Country of Destination]],$T$11:$U$45,2,)</f>
        <v>Europe and Central Asia</v>
      </c>
      <c r="H1339" s="156" t="s">
        <v>506</v>
      </c>
      <c r="I1339" s="156" t="s">
        <v>263</v>
      </c>
      <c r="J1339" s="158">
        <v>3178969</v>
      </c>
      <c r="K1339" s="159"/>
      <c r="L1339" s="163"/>
      <c r="N1339" s="119"/>
    </row>
    <row r="1340" spans="1:14" s="17" customFormat="1" x14ac:dyDescent="0.2">
      <c r="A1340" s="154">
        <v>43898</v>
      </c>
      <c r="B1340" s="155" t="s">
        <v>442</v>
      </c>
      <c r="C1340" s="155" t="s">
        <v>484</v>
      </c>
      <c r="D1340" s="156" t="s">
        <v>471</v>
      </c>
      <c r="E1340" s="156" t="s">
        <v>108</v>
      </c>
      <c r="F1340" s="156" t="s">
        <v>221</v>
      </c>
      <c r="G1340" s="157" t="str">
        <f>VLOOKUP(Repository_table[[#This Row],[Country of Destination]],$T$11:$U$45,2,)</f>
        <v>Middle East and North Africa</v>
      </c>
      <c r="H1340" s="156" t="s">
        <v>391</v>
      </c>
      <c r="I1340" s="156" t="s">
        <v>440</v>
      </c>
      <c r="J1340" s="158">
        <v>3197074</v>
      </c>
      <c r="K1340" s="159"/>
      <c r="L1340" s="163"/>
      <c r="N1340" s="119"/>
    </row>
    <row r="1341" spans="1:14" s="17" customFormat="1" x14ac:dyDescent="0.2">
      <c r="A1341" s="154">
        <v>43898</v>
      </c>
      <c r="B1341" s="155" t="s">
        <v>61</v>
      </c>
      <c r="C1341" s="155" t="s">
        <v>61</v>
      </c>
      <c r="D1341" s="156" t="s">
        <v>251</v>
      </c>
      <c r="E1341" s="156" t="s">
        <v>108</v>
      </c>
      <c r="F1341" s="156" t="s">
        <v>112</v>
      </c>
      <c r="G1341" s="157" t="str">
        <f>VLOOKUP(Repository_table[[#This Row],[Country of Destination]],$T$11:$U$45,2,)</f>
        <v>Latin America and the Caribbean</v>
      </c>
      <c r="H1341" s="156" t="s">
        <v>257</v>
      </c>
      <c r="I1341" s="156" t="s">
        <v>270</v>
      </c>
      <c r="J1341" s="158">
        <v>3215774</v>
      </c>
      <c r="K1341" s="159"/>
      <c r="L1341" s="163"/>
      <c r="N1341" s="119"/>
    </row>
    <row r="1342" spans="1:14" s="17" customFormat="1" x14ac:dyDescent="0.2">
      <c r="A1342" s="154">
        <v>43899</v>
      </c>
      <c r="B1342" s="155" t="s">
        <v>61</v>
      </c>
      <c r="C1342" s="155" t="s">
        <v>61</v>
      </c>
      <c r="D1342" s="156" t="s">
        <v>252</v>
      </c>
      <c r="E1342" s="156" t="s">
        <v>108</v>
      </c>
      <c r="F1342" s="156" t="s">
        <v>197</v>
      </c>
      <c r="G1342" s="157" t="str">
        <f>VLOOKUP(Repository_table[[#This Row],[Country of Destination]],$T$11:$U$45,2,)</f>
        <v>Europe and Central Asia</v>
      </c>
      <c r="H1342" s="156" t="s">
        <v>361</v>
      </c>
      <c r="I1342" s="156" t="s">
        <v>270</v>
      </c>
      <c r="J1342" s="158">
        <v>2903479</v>
      </c>
      <c r="K1342" s="159"/>
      <c r="L1342" s="163"/>
      <c r="N1342" s="119"/>
    </row>
    <row r="1343" spans="1:14" s="17" customFormat="1" x14ac:dyDescent="0.2">
      <c r="A1343" s="154">
        <v>43900</v>
      </c>
      <c r="B1343" s="155" t="s">
        <v>393</v>
      </c>
      <c r="C1343" s="155" t="s">
        <v>508</v>
      </c>
      <c r="D1343" s="156" t="s">
        <v>494</v>
      </c>
      <c r="E1343" s="156" t="s">
        <v>108</v>
      </c>
      <c r="F1343" s="156" t="s">
        <v>113</v>
      </c>
      <c r="G1343" s="157" t="str">
        <f>VLOOKUP(Repository_table[[#This Row],[Country of Destination]],$T$11:$U$45,2,)</f>
        <v>East Asia and Pacific</v>
      </c>
      <c r="H1343" s="156" t="s">
        <v>111</v>
      </c>
      <c r="I1343" s="156" t="s">
        <v>394</v>
      </c>
      <c r="J1343" s="158">
        <v>3680936</v>
      </c>
      <c r="K1343" s="159"/>
      <c r="L1343" s="163"/>
      <c r="N1343" s="119"/>
    </row>
    <row r="1344" spans="1:14" s="17" customFormat="1" x14ac:dyDescent="0.2">
      <c r="A1344" s="154">
        <v>43901</v>
      </c>
      <c r="B1344" s="155" t="s">
        <v>61</v>
      </c>
      <c r="C1344" s="155" t="s">
        <v>61</v>
      </c>
      <c r="D1344" s="156" t="s">
        <v>251</v>
      </c>
      <c r="E1344" s="156" t="s">
        <v>108</v>
      </c>
      <c r="F1344" s="156" t="s">
        <v>76</v>
      </c>
      <c r="G1344" s="157" t="str">
        <f>VLOOKUP(Repository_table[[#This Row],[Country of Destination]],$T$11:$U$45,2,)</f>
        <v>Latin America and the Caribbean</v>
      </c>
      <c r="H1344" s="156" t="s">
        <v>181</v>
      </c>
      <c r="I1344" s="156" t="s">
        <v>270</v>
      </c>
      <c r="J1344" s="158">
        <v>3418444</v>
      </c>
      <c r="K1344" s="159"/>
      <c r="L1344" s="163"/>
      <c r="N1344" s="119"/>
    </row>
    <row r="1345" spans="1:14" s="17" customFormat="1" x14ac:dyDescent="0.2">
      <c r="A1345" s="154">
        <v>43902</v>
      </c>
      <c r="B1345" s="155" t="s">
        <v>393</v>
      </c>
      <c r="C1345" s="155" t="s">
        <v>466</v>
      </c>
      <c r="D1345" s="156" t="s">
        <v>421</v>
      </c>
      <c r="E1345" s="156" t="s">
        <v>108</v>
      </c>
      <c r="F1345" s="156" t="s">
        <v>241</v>
      </c>
      <c r="G1345" s="157" t="str">
        <f>VLOOKUP(Repository_table[[#This Row],[Country of Destination]],$T$11:$U$45,2,)</f>
        <v>Europe and Central Asia</v>
      </c>
      <c r="H1345" s="156" t="s">
        <v>374</v>
      </c>
      <c r="I1345" s="156" t="s">
        <v>394</v>
      </c>
      <c r="J1345" s="158">
        <v>1909424</v>
      </c>
      <c r="K1345" s="159"/>
      <c r="L1345" s="146" t="s">
        <v>58</v>
      </c>
      <c r="N1345" s="119"/>
    </row>
    <row r="1346" spans="1:14" s="17" customFormat="1" x14ac:dyDescent="0.2">
      <c r="A1346" s="154">
        <v>43902</v>
      </c>
      <c r="B1346" s="155" t="s">
        <v>393</v>
      </c>
      <c r="C1346" s="155" t="s">
        <v>466</v>
      </c>
      <c r="D1346" s="156" t="s">
        <v>392</v>
      </c>
      <c r="E1346" s="156" t="s">
        <v>194</v>
      </c>
      <c r="F1346" s="156" t="s">
        <v>241</v>
      </c>
      <c r="G1346" s="157" t="str">
        <f>VLOOKUP(Repository_table[[#This Row],[Country of Destination]],$T$11:$U$45,2,)</f>
        <v>Europe and Central Asia</v>
      </c>
      <c r="H1346" s="156" t="s">
        <v>374</v>
      </c>
      <c r="I1346" s="156" t="s">
        <v>394</v>
      </c>
      <c r="J1346" s="158">
        <v>1415436</v>
      </c>
      <c r="K1346" s="159"/>
      <c r="L1346" s="146" t="s">
        <v>510</v>
      </c>
      <c r="N1346" s="119"/>
    </row>
    <row r="1347" spans="1:14" s="17" customFormat="1" x14ac:dyDescent="0.2">
      <c r="A1347" s="154">
        <v>43903</v>
      </c>
      <c r="B1347" s="155" t="s">
        <v>393</v>
      </c>
      <c r="C1347" s="155" t="s">
        <v>466</v>
      </c>
      <c r="D1347" s="156" t="s">
        <v>421</v>
      </c>
      <c r="E1347" s="156" t="s">
        <v>108</v>
      </c>
      <c r="F1347" s="156" t="s">
        <v>81</v>
      </c>
      <c r="G1347" s="157" t="str">
        <f>VLOOKUP(Repository_table[[#This Row],[Country of Destination]],$T$11:$U$45,2,)</f>
        <v>East Asia and Pacific</v>
      </c>
      <c r="H1347" s="156" t="s">
        <v>422</v>
      </c>
      <c r="I1347" s="156" t="s">
        <v>394</v>
      </c>
      <c r="J1347" s="158">
        <v>3500830</v>
      </c>
      <c r="K1347" s="159"/>
      <c r="L1347" s="146"/>
      <c r="N1347" s="119"/>
    </row>
    <row r="1348" spans="1:14" s="17" customFormat="1" ht="25.5" x14ac:dyDescent="0.2">
      <c r="A1348" s="154">
        <v>43903</v>
      </c>
      <c r="B1348" s="155" t="s">
        <v>302</v>
      </c>
      <c r="C1348" s="155" t="s">
        <v>303</v>
      </c>
      <c r="D1348" s="156" t="s">
        <v>409</v>
      </c>
      <c r="E1348" s="156" t="s">
        <v>108</v>
      </c>
      <c r="F1348" s="156" t="s">
        <v>197</v>
      </c>
      <c r="G1348" s="157" t="str">
        <f>VLOOKUP(Repository_table[[#This Row],[Country of Destination]],$T$11:$U$45,2,)</f>
        <v>Europe and Central Asia</v>
      </c>
      <c r="H1348" s="156" t="s">
        <v>169</v>
      </c>
      <c r="I1348" s="156" t="s">
        <v>306</v>
      </c>
      <c r="J1348" s="158">
        <v>3210269</v>
      </c>
      <c r="K1348" s="159"/>
      <c r="L1348" s="146"/>
      <c r="N1348" s="119"/>
    </row>
    <row r="1349" spans="1:14" s="17" customFormat="1" x14ac:dyDescent="0.2">
      <c r="A1349" s="154">
        <v>43903</v>
      </c>
      <c r="B1349" s="155" t="s">
        <v>442</v>
      </c>
      <c r="C1349" s="155" t="s">
        <v>484</v>
      </c>
      <c r="D1349" s="156" t="s">
        <v>471</v>
      </c>
      <c r="E1349" s="156" t="s">
        <v>108</v>
      </c>
      <c r="F1349" s="156" t="s">
        <v>241</v>
      </c>
      <c r="G1349" s="157" t="str">
        <f>VLOOKUP(Repository_table[[#This Row],[Country of Destination]],$T$11:$U$45,2,)</f>
        <v>Europe and Central Asia</v>
      </c>
      <c r="H1349" s="156" t="s">
        <v>281</v>
      </c>
      <c r="I1349" s="156" t="s">
        <v>440</v>
      </c>
      <c r="J1349" s="158">
        <v>3746527</v>
      </c>
      <c r="K1349" s="159"/>
      <c r="L1349" s="146"/>
      <c r="N1349" s="119"/>
    </row>
    <row r="1350" spans="1:14" s="17" customFormat="1" x14ac:dyDescent="0.2">
      <c r="A1350" s="154">
        <v>43904</v>
      </c>
      <c r="B1350" s="155" t="s">
        <v>193</v>
      </c>
      <c r="C1350" s="155" t="s">
        <v>211</v>
      </c>
      <c r="D1350" s="156" t="s">
        <v>262</v>
      </c>
      <c r="E1350" s="156" t="s">
        <v>108</v>
      </c>
      <c r="F1350" s="156" t="s">
        <v>241</v>
      </c>
      <c r="G1350" s="157" t="str">
        <f>VLOOKUP(Repository_table[[#This Row],[Country of Destination]],$T$11:$U$45,2,)</f>
        <v>Europe and Central Asia</v>
      </c>
      <c r="H1350" s="156" t="s">
        <v>213</v>
      </c>
      <c r="I1350" s="156" t="s">
        <v>263</v>
      </c>
      <c r="J1350" s="158">
        <v>3385982</v>
      </c>
      <c r="K1350" s="159"/>
      <c r="L1350" s="146"/>
      <c r="N1350" s="119"/>
    </row>
    <row r="1351" spans="1:14" s="17" customFormat="1" x14ac:dyDescent="0.2">
      <c r="A1351" s="154">
        <v>43904</v>
      </c>
      <c r="B1351" s="155" t="s">
        <v>442</v>
      </c>
      <c r="C1351" s="155" t="s">
        <v>443</v>
      </c>
      <c r="D1351" s="156" t="s">
        <v>439</v>
      </c>
      <c r="E1351" s="156" t="s">
        <v>194</v>
      </c>
      <c r="F1351" s="156" t="s">
        <v>332</v>
      </c>
      <c r="G1351" s="157" t="str">
        <f>VLOOKUP(Repository_table[[#This Row],[Country of Destination]],$T$11:$U$45,2,)</f>
        <v>East Asia and Pacific</v>
      </c>
      <c r="H1351" s="156" t="s">
        <v>511</v>
      </c>
      <c r="I1351" s="156" t="s">
        <v>440</v>
      </c>
      <c r="J1351" s="158">
        <v>3783287</v>
      </c>
      <c r="K1351" s="159"/>
      <c r="L1351" s="146" t="s">
        <v>366</v>
      </c>
      <c r="N1351" s="119"/>
    </row>
    <row r="1352" spans="1:14" s="17" customFormat="1" ht="25.5" x14ac:dyDescent="0.2">
      <c r="A1352" s="154">
        <v>43905</v>
      </c>
      <c r="B1352" s="155" t="s">
        <v>302</v>
      </c>
      <c r="C1352" s="155" t="s">
        <v>303</v>
      </c>
      <c r="D1352" s="156" t="s">
        <v>409</v>
      </c>
      <c r="E1352" s="156" t="s">
        <v>108</v>
      </c>
      <c r="F1352" s="156" t="s">
        <v>241</v>
      </c>
      <c r="G1352" s="157" t="str">
        <f>VLOOKUP(Repository_table[[#This Row],[Country of Destination]],$T$11:$U$45,2,)</f>
        <v>Europe and Central Asia</v>
      </c>
      <c r="H1352" s="156" t="s">
        <v>434</v>
      </c>
      <c r="I1352" s="156" t="s">
        <v>306</v>
      </c>
      <c r="J1352" s="158">
        <v>3696690</v>
      </c>
      <c r="K1352" s="159"/>
      <c r="L1352" s="146"/>
      <c r="N1352" s="119"/>
    </row>
    <row r="1353" spans="1:14" s="17" customFormat="1" x14ac:dyDescent="0.2">
      <c r="A1353" s="154">
        <v>43905</v>
      </c>
      <c r="B1353" s="155" t="s">
        <v>61</v>
      </c>
      <c r="C1353" s="155" t="s">
        <v>61</v>
      </c>
      <c r="D1353" s="156" t="s">
        <v>427</v>
      </c>
      <c r="E1353" s="156" t="s">
        <v>108</v>
      </c>
      <c r="F1353" s="156" t="s">
        <v>177</v>
      </c>
      <c r="G1353" s="157" t="str">
        <f>VLOOKUP(Repository_table[[#This Row],[Country of Destination]],$T$11:$U$45,2,)</f>
        <v>Latin America and the Caribbean</v>
      </c>
      <c r="H1353" s="156" t="s">
        <v>223</v>
      </c>
      <c r="I1353" s="156" t="s">
        <v>270</v>
      </c>
      <c r="J1353" s="158">
        <v>3297409</v>
      </c>
      <c r="K1353" s="159"/>
      <c r="L1353" s="146"/>
      <c r="N1353" s="119"/>
    </row>
    <row r="1354" spans="1:14" s="17" customFormat="1" ht="25.5" x14ac:dyDescent="0.2">
      <c r="A1354" s="154">
        <v>43906</v>
      </c>
      <c r="B1354" s="155" t="s">
        <v>302</v>
      </c>
      <c r="C1354" s="155" t="s">
        <v>303</v>
      </c>
      <c r="D1354" s="156" t="s">
        <v>409</v>
      </c>
      <c r="E1354" s="156" t="s">
        <v>108</v>
      </c>
      <c r="F1354" s="156" t="s">
        <v>286</v>
      </c>
      <c r="G1354" s="157" t="str">
        <f>VLOOKUP(Repository_table[[#This Row],[Country of Destination]],$T$11:$U$45,2,)</f>
        <v>Europe and Central Asia</v>
      </c>
      <c r="H1354" s="156" t="s">
        <v>110</v>
      </c>
      <c r="I1354" s="156" t="s">
        <v>306</v>
      </c>
      <c r="J1354" s="158">
        <v>3583126</v>
      </c>
      <c r="K1354" s="159"/>
      <c r="L1354" s="146"/>
      <c r="N1354" s="119"/>
    </row>
    <row r="1355" spans="1:14" s="17" customFormat="1" x14ac:dyDescent="0.2">
      <c r="A1355" s="154">
        <v>43906</v>
      </c>
      <c r="B1355" s="155" t="s">
        <v>61</v>
      </c>
      <c r="C1355" s="155" t="s">
        <v>61</v>
      </c>
      <c r="D1355" s="156" t="s">
        <v>252</v>
      </c>
      <c r="E1355" s="156" t="s">
        <v>108</v>
      </c>
      <c r="F1355" s="156" t="s">
        <v>177</v>
      </c>
      <c r="G1355" s="157" t="str">
        <f>VLOOKUP(Repository_table[[#This Row],[Country of Destination]],$T$11:$U$45,2,)</f>
        <v>Latin America and the Caribbean</v>
      </c>
      <c r="H1355" s="156" t="s">
        <v>260</v>
      </c>
      <c r="I1355" s="156" t="s">
        <v>270</v>
      </c>
      <c r="J1355" s="158">
        <v>3593276</v>
      </c>
      <c r="K1355" s="159"/>
      <c r="L1355" s="146"/>
      <c r="N1355" s="119"/>
    </row>
    <row r="1356" spans="1:14" s="17" customFormat="1" x14ac:dyDescent="0.2">
      <c r="A1356" s="154">
        <v>43907</v>
      </c>
      <c r="B1356" s="155" t="s">
        <v>193</v>
      </c>
      <c r="C1356" s="155" t="s">
        <v>212</v>
      </c>
      <c r="D1356" s="156" t="s">
        <v>262</v>
      </c>
      <c r="E1356" s="156" t="s">
        <v>108</v>
      </c>
      <c r="F1356" s="156" t="s">
        <v>197</v>
      </c>
      <c r="G1356" s="157" t="str">
        <f>VLOOKUP(Repository_table[[#This Row],[Country of Destination]],$T$11:$U$45,2,)</f>
        <v>Europe and Central Asia</v>
      </c>
      <c r="H1356" s="156" t="s">
        <v>464</v>
      </c>
      <c r="I1356" s="156" t="s">
        <v>263</v>
      </c>
      <c r="J1356" s="158">
        <v>3463020</v>
      </c>
      <c r="K1356" s="159"/>
      <c r="L1356" s="146"/>
      <c r="N1356" s="119"/>
    </row>
    <row r="1357" spans="1:14" s="17" customFormat="1" x14ac:dyDescent="0.2">
      <c r="A1357" s="154">
        <v>43907</v>
      </c>
      <c r="B1357" s="155" t="s">
        <v>442</v>
      </c>
      <c r="C1357" s="155" t="s">
        <v>484</v>
      </c>
      <c r="D1357" s="156" t="s">
        <v>471</v>
      </c>
      <c r="E1357" s="156" t="s">
        <v>108</v>
      </c>
      <c r="F1357" s="156" t="s">
        <v>81</v>
      </c>
      <c r="G1357" s="157" t="str">
        <f>VLOOKUP(Repository_table[[#This Row],[Country of Destination]],$T$11:$U$45,2,)</f>
        <v>East Asia and Pacific</v>
      </c>
      <c r="H1357" s="156" t="s">
        <v>497</v>
      </c>
      <c r="I1357" s="156" t="s">
        <v>440</v>
      </c>
      <c r="J1357" s="158">
        <v>3535200</v>
      </c>
      <c r="K1357" s="159"/>
      <c r="L1357" s="146"/>
      <c r="N1357" s="119"/>
    </row>
    <row r="1358" spans="1:14" s="17" customFormat="1" x14ac:dyDescent="0.2">
      <c r="A1358" s="154">
        <v>43908</v>
      </c>
      <c r="B1358" s="155" t="s">
        <v>393</v>
      </c>
      <c r="C1358" s="155" t="s">
        <v>466</v>
      </c>
      <c r="D1358" s="156" t="s">
        <v>421</v>
      </c>
      <c r="E1358" s="156" t="s">
        <v>108</v>
      </c>
      <c r="F1358" s="156" t="s">
        <v>368</v>
      </c>
      <c r="G1358" s="157" t="str">
        <f>VLOOKUP(Repository_table[[#This Row],[Country of Destination]],$T$11:$U$45,2,)</f>
        <v>East Asia and Pacific</v>
      </c>
      <c r="H1358" s="156" t="s">
        <v>345</v>
      </c>
      <c r="I1358" s="156" t="s">
        <v>394</v>
      </c>
      <c r="J1358" s="158">
        <v>3292881</v>
      </c>
      <c r="K1358" s="159"/>
      <c r="L1358" s="146"/>
      <c r="N1358" s="119"/>
    </row>
    <row r="1359" spans="1:14" s="17" customFormat="1" ht="25.5" x14ac:dyDescent="0.2">
      <c r="A1359" s="154">
        <v>43908</v>
      </c>
      <c r="B1359" s="155" t="s">
        <v>302</v>
      </c>
      <c r="C1359" s="155" t="s">
        <v>303</v>
      </c>
      <c r="D1359" s="156" t="s">
        <v>410</v>
      </c>
      <c r="E1359" s="156" t="s">
        <v>108</v>
      </c>
      <c r="F1359" s="156" t="s">
        <v>113</v>
      </c>
      <c r="G1359" s="157" t="str">
        <f>VLOOKUP(Repository_table[[#This Row],[Country of Destination]],$T$11:$U$45,2,)</f>
        <v>East Asia and Pacific</v>
      </c>
      <c r="H1359" s="156" t="s">
        <v>233</v>
      </c>
      <c r="I1359" s="156" t="s">
        <v>306</v>
      </c>
      <c r="J1359" s="158">
        <v>3440109</v>
      </c>
      <c r="K1359" s="159"/>
      <c r="L1359" s="146"/>
      <c r="N1359" s="119"/>
    </row>
    <row r="1360" spans="1:14" s="17" customFormat="1" x14ac:dyDescent="0.2">
      <c r="A1360" s="154">
        <v>43908</v>
      </c>
      <c r="B1360" s="155" t="s">
        <v>61</v>
      </c>
      <c r="C1360" s="155" t="s">
        <v>61</v>
      </c>
      <c r="D1360" s="156" t="s">
        <v>252</v>
      </c>
      <c r="E1360" s="156" t="s">
        <v>108</v>
      </c>
      <c r="F1360" s="156" t="s">
        <v>197</v>
      </c>
      <c r="G1360" s="157" t="str">
        <f>VLOOKUP(Repository_table[[#This Row],[Country of Destination]],$T$11:$U$45,2,)</f>
        <v>Europe and Central Asia</v>
      </c>
      <c r="H1360" s="156" t="s">
        <v>179</v>
      </c>
      <c r="I1360" s="156" t="s">
        <v>270</v>
      </c>
      <c r="J1360" s="158">
        <v>3389949</v>
      </c>
      <c r="K1360" s="159"/>
      <c r="L1360" s="146"/>
      <c r="N1360" s="119"/>
    </row>
    <row r="1361" spans="1:14" s="17" customFormat="1" x14ac:dyDescent="0.2">
      <c r="A1361" s="154">
        <v>43908</v>
      </c>
      <c r="B1361" s="155" t="s">
        <v>61</v>
      </c>
      <c r="C1361" s="155" t="s">
        <v>61</v>
      </c>
      <c r="D1361" s="156" t="s">
        <v>251</v>
      </c>
      <c r="E1361" s="156" t="s">
        <v>108</v>
      </c>
      <c r="F1361" s="156" t="s">
        <v>293</v>
      </c>
      <c r="G1361" s="157" t="str">
        <f>VLOOKUP(Repository_table[[#This Row],[Country of Destination]],$T$11:$U$45,2,)</f>
        <v>East Asia and Pacific</v>
      </c>
      <c r="H1361" s="156" t="s">
        <v>242</v>
      </c>
      <c r="I1361" s="156" t="s">
        <v>270</v>
      </c>
      <c r="J1361" s="158">
        <v>3696882</v>
      </c>
      <c r="K1361" s="159"/>
      <c r="L1361" s="146"/>
      <c r="N1361" s="119"/>
    </row>
    <row r="1362" spans="1:14" s="17" customFormat="1" x14ac:dyDescent="0.2">
      <c r="A1362" s="154">
        <v>43910</v>
      </c>
      <c r="B1362" s="155" t="s">
        <v>393</v>
      </c>
      <c r="C1362" s="155" t="s">
        <v>468</v>
      </c>
      <c r="D1362" s="156" t="s">
        <v>494</v>
      </c>
      <c r="E1362" s="156" t="s">
        <v>108</v>
      </c>
      <c r="F1362" s="156" t="s">
        <v>113</v>
      </c>
      <c r="G1362" s="157" t="str">
        <f>VLOOKUP(Repository_table[[#This Row],[Country of Destination]],$T$11:$U$45,2,)</f>
        <v>East Asia and Pacific</v>
      </c>
      <c r="H1362" s="156" t="s">
        <v>452</v>
      </c>
      <c r="I1362" s="156" t="s">
        <v>394</v>
      </c>
      <c r="J1362" s="158">
        <v>3773086</v>
      </c>
      <c r="K1362" s="159"/>
      <c r="L1362" s="146"/>
      <c r="N1362" s="119"/>
    </row>
    <row r="1363" spans="1:14" s="17" customFormat="1" x14ac:dyDescent="0.2">
      <c r="A1363" s="154">
        <v>43910</v>
      </c>
      <c r="B1363" s="155" t="s">
        <v>61</v>
      </c>
      <c r="C1363" s="155" t="s">
        <v>61</v>
      </c>
      <c r="D1363" s="156" t="s">
        <v>252</v>
      </c>
      <c r="E1363" s="156" t="s">
        <v>108</v>
      </c>
      <c r="F1363" s="156" t="s">
        <v>304</v>
      </c>
      <c r="G1363" s="157" t="str">
        <f>VLOOKUP(Repository_table[[#This Row],[Country of Destination]],$T$11:$U$45,2,)</f>
        <v>Europe and Central Asia</v>
      </c>
      <c r="H1363" s="156" t="s">
        <v>352</v>
      </c>
      <c r="I1363" s="156" t="s">
        <v>270</v>
      </c>
      <c r="J1363" s="158">
        <v>2540017</v>
      </c>
      <c r="K1363" s="159"/>
      <c r="L1363" s="146" t="s">
        <v>58</v>
      </c>
      <c r="N1363" s="119"/>
    </row>
    <row r="1364" spans="1:14" s="17" customFormat="1" x14ac:dyDescent="0.2">
      <c r="A1364" s="154">
        <v>43910</v>
      </c>
      <c r="B1364" s="155" t="s">
        <v>61</v>
      </c>
      <c r="C1364" s="155" t="s">
        <v>61</v>
      </c>
      <c r="D1364" s="156" t="s">
        <v>251</v>
      </c>
      <c r="E1364" s="156" t="s">
        <v>108</v>
      </c>
      <c r="F1364" s="156" t="s">
        <v>186</v>
      </c>
      <c r="G1364" s="157" t="str">
        <f>VLOOKUP(Repository_table[[#This Row],[Country of Destination]],$T$11:$U$45,2,)</f>
        <v>Latin America and the Caribbean</v>
      </c>
      <c r="H1364" s="156" t="s">
        <v>352</v>
      </c>
      <c r="I1364" s="156" t="s">
        <v>270</v>
      </c>
      <c r="J1364" s="158">
        <v>905993</v>
      </c>
      <c r="K1364" s="159"/>
      <c r="L1364" s="146" t="s">
        <v>58</v>
      </c>
      <c r="N1364" s="119"/>
    </row>
    <row r="1365" spans="1:14" s="17" customFormat="1" x14ac:dyDescent="0.2">
      <c r="A1365" s="154">
        <v>43911</v>
      </c>
      <c r="B1365" s="155" t="s">
        <v>442</v>
      </c>
      <c r="C1365" s="155" t="s">
        <v>484</v>
      </c>
      <c r="D1365" s="156" t="s">
        <v>471</v>
      </c>
      <c r="E1365" s="156" t="s">
        <v>108</v>
      </c>
      <c r="F1365" s="156" t="s">
        <v>72</v>
      </c>
      <c r="G1365" s="157" t="str">
        <f>VLOOKUP(Repository_table[[#This Row],[Country of Destination]],$T$11:$U$45,2,)</f>
        <v>East Asia and Pacific</v>
      </c>
      <c r="H1365" s="156" t="s">
        <v>512</v>
      </c>
      <c r="I1365" s="156" t="s">
        <v>440</v>
      </c>
      <c r="J1365" s="158">
        <v>3709702</v>
      </c>
      <c r="K1365" s="159"/>
      <c r="L1365" s="146"/>
      <c r="N1365" s="119"/>
    </row>
    <row r="1366" spans="1:14" s="17" customFormat="1" x14ac:dyDescent="0.2">
      <c r="A1366" s="154">
        <v>43911</v>
      </c>
      <c r="B1366" s="155" t="s">
        <v>61</v>
      </c>
      <c r="C1366" s="155" t="s">
        <v>61</v>
      </c>
      <c r="D1366" s="156" t="s">
        <v>426</v>
      </c>
      <c r="E1366" s="156" t="s">
        <v>108</v>
      </c>
      <c r="F1366" s="156" t="s">
        <v>204</v>
      </c>
      <c r="G1366" s="157" t="str">
        <f>VLOOKUP(Repository_table[[#This Row],[Country of Destination]],$T$11:$U$45,2,)</f>
        <v>Europe and Central Asia</v>
      </c>
      <c r="H1366" s="156" t="s">
        <v>207</v>
      </c>
      <c r="I1366" s="156" t="s">
        <v>270</v>
      </c>
      <c r="J1366" s="158">
        <v>3443807</v>
      </c>
      <c r="K1366" s="159"/>
      <c r="L1366" s="146"/>
      <c r="N1366" s="119"/>
    </row>
    <row r="1367" spans="1:14" s="17" customFormat="1" x14ac:dyDescent="0.2">
      <c r="A1367" s="154">
        <v>43912</v>
      </c>
      <c r="B1367" s="155" t="s">
        <v>393</v>
      </c>
      <c r="C1367" s="155" t="s">
        <v>466</v>
      </c>
      <c r="D1367" s="156" t="s">
        <v>421</v>
      </c>
      <c r="E1367" s="156" t="s">
        <v>108</v>
      </c>
      <c r="F1367" s="156" t="s">
        <v>72</v>
      </c>
      <c r="G1367" s="157" t="str">
        <f>VLOOKUP(Repository_table[[#This Row],[Country of Destination]],$T$11:$U$45,2,)</f>
        <v>East Asia and Pacific</v>
      </c>
      <c r="H1367" s="156" t="s">
        <v>166</v>
      </c>
      <c r="I1367" s="156" t="s">
        <v>394</v>
      </c>
      <c r="J1367" s="158">
        <v>3805642</v>
      </c>
      <c r="K1367" s="159"/>
      <c r="L1367" s="146"/>
      <c r="N1367" s="119"/>
    </row>
    <row r="1368" spans="1:14" s="17" customFormat="1" ht="25.5" x14ac:dyDescent="0.2">
      <c r="A1368" s="154">
        <v>43912</v>
      </c>
      <c r="B1368" s="155" t="s">
        <v>302</v>
      </c>
      <c r="C1368" s="155" t="s">
        <v>303</v>
      </c>
      <c r="D1368" s="156" t="s">
        <v>409</v>
      </c>
      <c r="E1368" s="156" t="s">
        <v>108</v>
      </c>
      <c r="F1368" s="156" t="s">
        <v>253</v>
      </c>
      <c r="G1368" s="157" t="str">
        <f>VLOOKUP(Repository_table[[#This Row],[Country of Destination]],$T$11:$U$45,2,)</f>
        <v>Europe and Central Asia</v>
      </c>
      <c r="H1368" s="156" t="s">
        <v>344</v>
      </c>
      <c r="I1368" s="156" t="s">
        <v>306</v>
      </c>
      <c r="J1368" s="158">
        <v>3441590</v>
      </c>
      <c r="K1368" s="159"/>
      <c r="L1368" s="146"/>
      <c r="N1368" s="119"/>
    </row>
    <row r="1369" spans="1:14" s="17" customFormat="1" x14ac:dyDescent="0.2">
      <c r="A1369" s="154">
        <v>43912</v>
      </c>
      <c r="B1369" s="155" t="s">
        <v>193</v>
      </c>
      <c r="C1369" s="155" t="s">
        <v>211</v>
      </c>
      <c r="D1369" s="156" t="s">
        <v>262</v>
      </c>
      <c r="E1369" s="156" t="s">
        <v>108</v>
      </c>
      <c r="F1369" s="156" t="s">
        <v>68</v>
      </c>
      <c r="G1369" s="157" t="str">
        <f>VLOOKUP(Repository_table[[#This Row],[Country of Destination]],$T$11:$U$45,2,)</f>
        <v>South Asia</v>
      </c>
      <c r="H1369" s="156" t="s">
        <v>170</v>
      </c>
      <c r="I1369" s="156" t="s">
        <v>263</v>
      </c>
      <c r="J1369" s="158">
        <v>3202868</v>
      </c>
      <c r="K1369" s="159"/>
      <c r="L1369" s="146"/>
      <c r="N1369" s="119"/>
    </row>
    <row r="1370" spans="1:14" s="17" customFormat="1" x14ac:dyDescent="0.2">
      <c r="A1370" s="154">
        <v>43912</v>
      </c>
      <c r="B1370" s="155" t="s">
        <v>61</v>
      </c>
      <c r="C1370" s="155" t="s">
        <v>61</v>
      </c>
      <c r="D1370" s="156" t="s">
        <v>251</v>
      </c>
      <c r="E1370" s="156" t="s">
        <v>108</v>
      </c>
      <c r="F1370" s="156" t="s">
        <v>113</v>
      </c>
      <c r="G1370" s="157" t="str">
        <f>VLOOKUP(Repository_table[[#This Row],[Country of Destination]],$T$11:$U$45,2,)</f>
        <v>East Asia and Pacific</v>
      </c>
      <c r="H1370" s="156" t="s">
        <v>243</v>
      </c>
      <c r="I1370" s="156" t="s">
        <v>270</v>
      </c>
      <c r="J1370" s="158">
        <v>3247240</v>
      </c>
      <c r="K1370" s="159"/>
      <c r="L1370" s="146"/>
      <c r="N1370" s="119"/>
    </row>
    <row r="1371" spans="1:14" s="17" customFormat="1" x14ac:dyDescent="0.2">
      <c r="A1371" s="154">
        <v>43913</v>
      </c>
      <c r="B1371" s="155" t="s">
        <v>442</v>
      </c>
      <c r="C1371" s="155" t="s">
        <v>484</v>
      </c>
      <c r="D1371" s="156" t="s">
        <v>471</v>
      </c>
      <c r="E1371" s="156" t="s">
        <v>108</v>
      </c>
      <c r="F1371" s="156" t="s">
        <v>197</v>
      </c>
      <c r="G1371" s="157" t="str">
        <f>VLOOKUP(Repository_table[[#This Row],[Country of Destination]],$T$11:$U$45,2,)</f>
        <v>Europe and Central Asia</v>
      </c>
      <c r="H1371" s="156" t="s">
        <v>278</v>
      </c>
      <c r="I1371" s="156" t="s">
        <v>440</v>
      </c>
      <c r="J1371" s="158">
        <v>3293118</v>
      </c>
      <c r="K1371" s="159"/>
      <c r="L1371" s="146"/>
      <c r="N1371" s="119"/>
    </row>
    <row r="1372" spans="1:14" s="17" customFormat="1" x14ac:dyDescent="0.2">
      <c r="A1372" s="154">
        <v>43913</v>
      </c>
      <c r="B1372" s="155" t="s">
        <v>61</v>
      </c>
      <c r="C1372" s="155" t="s">
        <v>61</v>
      </c>
      <c r="D1372" s="156" t="s">
        <v>252</v>
      </c>
      <c r="E1372" s="156" t="s">
        <v>108</v>
      </c>
      <c r="F1372" s="156" t="s">
        <v>241</v>
      </c>
      <c r="G1372" s="157" t="str">
        <f>VLOOKUP(Repository_table[[#This Row],[Country of Destination]],$T$11:$U$45,2,)</f>
        <v>Europe and Central Asia</v>
      </c>
      <c r="H1372" s="156" t="s">
        <v>429</v>
      </c>
      <c r="I1372" s="156" t="s">
        <v>270</v>
      </c>
      <c r="J1372" s="158">
        <v>3145727</v>
      </c>
      <c r="K1372" s="159"/>
      <c r="L1372" s="146"/>
      <c r="N1372" s="119"/>
    </row>
    <row r="1373" spans="1:14" s="17" customFormat="1" x14ac:dyDescent="0.2">
      <c r="A1373" s="154">
        <v>43913</v>
      </c>
      <c r="B1373" s="155" t="s">
        <v>61</v>
      </c>
      <c r="C1373" s="155" t="s">
        <v>61</v>
      </c>
      <c r="D1373" s="156" t="s">
        <v>252</v>
      </c>
      <c r="E1373" s="156" t="s">
        <v>108</v>
      </c>
      <c r="F1373" s="156" t="s">
        <v>124</v>
      </c>
      <c r="G1373" s="157" t="str">
        <f>VLOOKUP(Repository_table[[#This Row],[Country of Destination]],$T$11:$U$45,2,)</f>
        <v>Europe and Central Asia</v>
      </c>
      <c r="H1373" s="156" t="s">
        <v>390</v>
      </c>
      <c r="I1373" s="156" t="s">
        <v>270</v>
      </c>
      <c r="J1373" s="158">
        <v>3584689</v>
      </c>
      <c r="K1373" s="159"/>
      <c r="L1373" s="146"/>
      <c r="N1373" s="119"/>
    </row>
    <row r="1374" spans="1:14" s="17" customFormat="1" x14ac:dyDescent="0.2">
      <c r="A1374" s="154">
        <v>43914</v>
      </c>
      <c r="B1374" s="155" t="s">
        <v>61</v>
      </c>
      <c r="C1374" s="155" t="s">
        <v>61</v>
      </c>
      <c r="D1374" s="156" t="s">
        <v>251</v>
      </c>
      <c r="E1374" s="156" t="s">
        <v>108</v>
      </c>
      <c r="F1374" s="156" t="s">
        <v>113</v>
      </c>
      <c r="G1374" s="157" t="str">
        <f>VLOOKUP(Repository_table[[#This Row],[Country of Destination]],$T$11:$U$45,2,)</f>
        <v>East Asia and Pacific</v>
      </c>
      <c r="H1374" s="156" t="s">
        <v>254</v>
      </c>
      <c r="I1374" s="156" t="s">
        <v>270</v>
      </c>
      <c r="J1374" s="158">
        <v>3070395</v>
      </c>
      <c r="K1374" s="159"/>
      <c r="L1374" s="146"/>
      <c r="N1374" s="119"/>
    </row>
    <row r="1375" spans="1:14" s="17" customFormat="1" ht="25.5" x14ac:dyDescent="0.2">
      <c r="A1375" s="154">
        <v>43915</v>
      </c>
      <c r="B1375" s="155" t="s">
        <v>302</v>
      </c>
      <c r="C1375" s="155" t="s">
        <v>303</v>
      </c>
      <c r="D1375" s="156" t="s">
        <v>410</v>
      </c>
      <c r="E1375" s="156" t="s">
        <v>108</v>
      </c>
      <c r="F1375" s="156" t="s">
        <v>293</v>
      </c>
      <c r="G1375" s="157" t="str">
        <f>VLOOKUP(Repository_table[[#This Row],[Country of Destination]],$T$11:$U$45,2,)</f>
        <v>East Asia and Pacific</v>
      </c>
      <c r="H1375" s="156" t="s">
        <v>280</v>
      </c>
      <c r="I1375" s="156" t="s">
        <v>306</v>
      </c>
      <c r="J1375" s="158">
        <v>3298014</v>
      </c>
      <c r="K1375" s="159"/>
      <c r="L1375" s="146"/>
      <c r="N1375" s="119"/>
    </row>
    <row r="1376" spans="1:14" s="17" customFormat="1" x14ac:dyDescent="0.2">
      <c r="A1376" s="154">
        <v>43915</v>
      </c>
      <c r="B1376" s="155" t="s">
        <v>442</v>
      </c>
      <c r="C1376" s="155" t="s">
        <v>484</v>
      </c>
      <c r="D1376" s="156" t="s">
        <v>471</v>
      </c>
      <c r="E1376" s="156" t="s">
        <v>108</v>
      </c>
      <c r="F1376" s="156" t="s">
        <v>81</v>
      </c>
      <c r="G1376" s="157" t="str">
        <f>VLOOKUP(Repository_table[[#This Row],[Country of Destination]],$T$11:$U$45,2,)</f>
        <v>East Asia and Pacific</v>
      </c>
      <c r="H1376" s="156" t="s">
        <v>465</v>
      </c>
      <c r="I1376" s="156" t="s">
        <v>440</v>
      </c>
      <c r="J1376" s="158">
        <v>3701258</v>
      </c>
      <c r="K1376" s="159"/>
      <c r="L1376" s="146"/>
      <c r="N1376" s="119"/>
    </row>
    <row r="1377" spans="1:14" s="17" customFormat="1" x14ac:dyDescent="0.2">
      <c r="A1377" s="154">
        <v>43915</v>
      </c>
      <c r="B1377" s="155" t="s">
        <v>61</v>
      </c>
      <c r="C1377" s="155" t="s">
        <v>61</v>
      </c>
      <c r="D1377" s="156" t="s">
        <v>427</v>
      </c>
      <c r="E1377" s="156" t="s">
        <v>108</v>
      </c>
      <c r="F1377" s="156" t="s">
        <v>124</v>
      </c>
      <c r="G1377" s="157" t="str">
        <f>VLOOKUP(Repository_table[[#This Row],[Country of Destination]],$T$11:$U$45,2,)</f>
        <v>Europe and Central Asia</v>
      </c>
      <c r="H1377" s="156" t="s">
        <v>284</v>
      </c>
      <c r="I1377" s="156" t="s">
        <v>270</v>
      </c>
      <c r="J1377" s="158">
        <v>2908458</v>
      </c>
      <c r="K1377" s="159"/>
      <c r="L1377" s="146"/>
      <c r="N1377" s="119"/>
    </row>
    <row r="1378" spans="1:14" s="17" customFormat="1" x14ac:dyDescent="0.2">
      <c r="A1378" s="154">
        <v>43916</v>
      </c>
      <c r="B1378" s="155" t="s">
        <v>393</v>
      </c>
      <c r="C1378" s="155" t="s">
        <v>508</v>
      </c>
      <c r="D1378" s="156" t="s">
        <v>494</v>
      </c>
      <c r="E1378" s="156" t="s">
        <v>108</v>
      </c>
      <c r="F1378" s="156" t="s">
        <v>185</v>
      </c>
      <c r="G1378" s="157" t="str">
        <f>VLOOKUP(Repository_table[[#This Row],[Country of Destination]],$T$11:$U$45,2,)</f>
        <v>Latin America and the Caribbean</v>
      </c>
      <c r="H1378" s="156" t="s">
        <v>509</v>
      </c>
      <c r="I1378" s="156" t="s">
        <v>394</v>
      </c>
      <c r="J1378" s="158">
        <v>2871520</v>
      </c>
      <c r="K1378" s="159"/>
      <c r="L1378" s="146"/>
      <c r="N1378" s="119"/>
    </row>
    <row r="1379" spans="1:14" s="17" customFormat="1" ht="25.5" x14ac:dyDescent="0.2">
      <c r="A1379" s="154">
        <v>43916</v>
      </c>
      <c r="B1379" s="155" t="s">
        <v>302</v>
      </c>
      <c r="C1379" s="155" t="s">
        <v>303</v>
      </c>
      <c r="D1379" s="156" t="s">
        <v>409</v>
      </c>
      <c r="E1379" s="156" t="s">
        <v>108</v>
      </c>
      <c r="F1379" s="156" t="s">
        <v>124</v>
      </c>
      <c r="G1379" s="157" t="str">
        <f>VLOOKUP(Repository_table[[#This Row],[Country of Destination]],$T$11:$U$45,2,)</f>
        <v>Europe and Central Asia</v>
      </c>
      <c r="H1379" s="156" t="s">
        <v>285</v>
      </c>
      <c r="I1379" s="156" t="s">
        <v>306</v>
      </c>
      <c r="J1379" s="158">
        <v>3516195</v>
      </c>
      <c r="K1379" s="159"/>
      <c r="L1379" s="146"/>
      <c r="N1379" s="119"/>
    </row>
    <row r="1380" spans="1:14" s="17" customFormat="1" x14ac:dyDescent="0.2">
      <c r="A1380" s="154">
        <v>43916</v>
      </c>
      <c r="B1380" s="155" t="s">
        <v>61</v>
      </c>
      <c r="C1380" s="155" t="s">
        <v>61</v>
      </c>
      <c r="D1380" s="156" t="s">
        <v>252</v>
      </c>
      <c r="E1380" s="156" t="s">
        <v>108</v>
      </c>
      <c r="F1380" s="156" t="s">
        <v>72</v>
      </c>
      <c r="G1380" s="157" t="str">
        <f>VLOOKUP(Repository_table[[#This Row],[Country of Destination]],$T$11:$U$45,2,)</f>
        <v>East Asia and Pacific</v>
      </c>
      <c r="H1380" s="156" t="s">
        <v>163</v>
      </c>
      <c r="I1380" s="156" t="s">
        <v>270</v>
      </c>
      <c r="J1380" s="158">
        <v>3408332</v>
      </c>
      <c r="K1380" s="159"/>
      <c r="L1380" s="146"/>
      <c r="N1380" s="119"/>
    </row>
    <row r="1381" spans="1:14" s="17" customFormat="1" x14ac:dyDescent="0.2">
      <c r="A1381" s="154">
        <v>43917</v>
      </c>
      <c r="B1381" s="155" t="s">
        <v>61</v>
      </c>
      <c r="C1381" s="155" t="s">
        <v>61</v>
      </c>
      <c r="D1381" s="156" t="s">
        <v>252</v>
      </c>
      <c r="E1381" s="156" t="s">
        <v>108</v>
      </c>
      <c r="F1381" s="156" t="s">
        <v>72</v>
      </c>
      <c r="G1381" s="157" t="str">
        <f>VLOOKUP(Repository_table[[#This Row],[Country of Destination]],$T$11:$U$45,2,)</f>
        <v>East Asia and Pacific</v>
      </c>
      <c r="H1381" s="156" t="s">
        <v>164</v>
      </c>
      <c r="I1381" s="156" t="s">
        <v>270</v>
      </c>
      <c r="J1381" s="158">
        <v>3488317</v>
      </c>
      <c r="K1381" s="159"/>
      <c r="L1381" s="146"/>
      <c r="N1381" s="119"/>
    </row>
    <row r="1382" spans="1:14" s="17" customFormat="1" x14ac:dyDescent="0.2">
      <c r="A1382" s="154">
        <v>43917</v>
      </c>
      <c r="B1382" s="155" t="s">
        <v>61</v>
      </c>
      <c r="C1382" s="155" t="s">
        <v>61</v>
      </c>
      <c r="D1382" s="156" t="s">
        <v>252</v>
      </c>
      <c r="E1382" s="156" t="s">
        <v>108</v>
      </c>
      <c r="F1382" s="156" t="s">
        <v>124</v>
      </c>
      <c r="G1382" s="157" t="str">
        <f>VLOOKUP(Repository_table[[#This Row],[Country of Destination]],$T$11:$U$45,2,)</f>
        <v>Europe and Central Asia</v>
      </c>
      <c r="H1382" s="156" t="s">
        <v>296</v>
      </c>
      <c r="I1382" s="156" t="s">
        <v>270</v>
      </c>
      <c r="J1382" s="158">
        <v>3218526</v>
      </c>
      <c r="K1382" s="159"/>
      <c r="L1382" s="146"/>
      <c r="N1382" s="119"/>
    </row>
    <row r="1383" spans="1:14" s="17" customFormat="1" x14ac:dyDescent="0.2">
      <c r="A1383" s="154">
        <v>43918</v>
      </c>
      <c r="B1383" s="155" t="s">
        <v>393</v>
      </c>
      <c r="C1383" s="155" t="s">
        <v>468</v>
      </c>
      <c r="D1383" s="156" t="s">
        <v>494</v>
      </c>
      <c r="E1383" s="156" t="s">
        <v>108</v>
      </c>
      <c r="F1383" s="156" t="s">
        <v>113</v>
      </c>
      <c r="G1383" s="157" t="str">
        <f>VLOOKUP(Repository_table[[#This Row],[Country of Destination]],$T$11:$U$45,2,)</f>
        <v>East Asia and Pacific</v>
      </c>
      <c r="H1383" s="156" t="s">
        <v>380</v>
      </c>
      <c r="I1383" s="156" t="s">
        <v>394</v>
      </c>
      <c r="J1383" s="158">
        <v>3601368</v>
      </c>
      <c r="K1383" s="159"/>
      <c r="L1383" s="146"/>
      <c r="N1383" s="119"/>
    </row>
    <row r="1384" spans="1:14" s="17" customFormat="1" x14ac:dyDescent="0.2">
      <c r="A1384" s="154">
        <v>43918</v>
      </c>
      <c r="B1384" s="155" t="s">
        <v>193</v>
      </c>
      <c r="C1384" s="155" t="s">
        <v>212</v>
      </c>
      <c r="D1384" s="156" t="s">
        <v>262</v>
      </c>
      <c r="E1384" s="156" t="s">
        <v>108</v>
      </c>
      <c r="F1384" s="156" t="s">
        <v>81</v>
      </c>
      <c r="G1384" s="157" t="str">
        <f>VLOOKUP(Repository_table[[#This Row],[Country of Destination]],$T$11:$U$45,2,)</f>
        <v>East Asia and Pacific</v>
      </c>
      <c r="H1384" s="156" t="s">
        <v>214</v>
      </c>
      <c r="I1384" s="156" t="s">
        <v>263</v>
      </c>
      <c r="J1384" s="158">
        <v>3738250</v>
      </c>
      <c r="K1384" s="159"/>
      <c r="L1384" s="146"/>
      <c r="N1384" s="119"/>
    </row>
    <row r="1385" spans="1:14" s="17" customFormat="1" x14ac:dyDescent="0.2">
      <c r="A1385" s="154">
        <v>43918</v>
      </c>
      <c r="B1385" s="155" t="s">
        <v>61</v>
      </c>
      <c r="C1385" s="155" t="s">
        <v>61</v>
      </c>
      <c r="D1385" s="156" t="s">
        <v>251</v>
      </c>
      <c r="E1385" s="156" t="s">
        <v>108</v>
      </c>
      <c r="F1385" s="156" t="s">
        <v>76</v>
      </c>
      <c r="G1385" s="157" t="str">
        <f>VLOOKUP(Repository_table[[#This Row],[Country of Destination]],$T$11:$U$45,2,)</f>
        <v>Latin America and the Caribbean</v>
      </c>
      <c r="H1385" s="156" t="s">
        <v>114</v>
      </c>
      <c r="I1385" s="156" t="s">
        <v>270</v>
      </c>
      <c r="J1385" s="158">
        <v>3618861</v>
      </c>
      <c r="K1385" s="159"/>
      <c r="L1385" s="146"/>
      <c r="N1385" s="119"/>
    </row>
    <row r="1386" spans="1:14" s="17" customFormat="1" x14ac:dyDescent="0.2">
      <c r="A1386" s="154">
        <v>43918</v>
      </c>
      <c r="B1386" s="155" t="s">
        <v>61</v>
      </c>
      <c r="C1386" s="155" t="s">
        <v>61</v>
      </c>
      <c r="D1386" s="156" t="s">
        <v>426</v>
      </c>
      <c r="E1386" s="156" t="s">
        <v>108</v>
      </c>
      <c r="F1386" s="156" t="s">
        <v>109</v>
      </c>
      <c r="G1386" s="157" t="str">
        <f>VLOOKUP(Repository_table[[#This Row],[Country of Destination]],$T$11:$U$45,2,)</f>
        <v>Europe and Central Asia</v>
      </c>
      <c r="H1386" s="156" t="s">
        <v>493</v>
      </c>
      <c r="I1386" s="156" t="s">
        <v>270</v>
      </c>
      <c r="J1386" s="158">
        <v>3181703</v>
      </c>
      <c r="K1386" s="159"/>
      <c r="L1386" s="146"/>
      <c r="N1386" s="119"/>
    </row>
    <row r="1387" spans="1:14" s="17" customFormat="1" ht="25.5" x14ac:dyDescent="0.2">
      <c r="A1387" s="154">
        <v>43919</v>
      </c>
      <c r="B1387" s="155" t="s">
        <v>302</v>
      </c>
      <c r="C1387" s="155" t="s">
        <v>303</v>
      </c>
      <c r="D1387" s="156" t="s">
        <v>409</v>
      </c>
      <c r="E1387" s="156" t="s">
        <v>108</v>
      </c>
      <c r="F1387" s="156" t="s">
        <v>253</v>
      </c>
      <c r="G1387" s="157" t="str">
        <f>VLOOKUP(Repository_table[[#This Row],[Country of Destination]],$T$11:$U$45,2,)</f>
        <v>Europe and Central Asia</v>
      </c>
      <c r="H1387" s="156" t="s">
        <v>282</v>
      </c>
      <c r="I1387" s="156" t="s">
        <v>306</v>
      </c>
      <c r="J1387" s="158">
        <v>3274098</v>
      </c>
      <c r="K1387" s="159"/>
      <c r="L1387" s="146"/>
      <c r="N1387" s="119"/>
    </row>
    <row r="1388" spans="1:14" s="17" customFormat="1" x14ac:dyDescent="0.2">
      <c r="A1388" s="154">
        <v>43919</v>
      </c>
      <c r="B1388" s="155" t="s">
        <v>442</v>
      </c>
      <c r="C1388" s="155" t="s">
        <v>484</v>
      </c>
      <c r="D1388" s="156" t="s">
        <v>471</v>
      </c>
      <c r="E1388" s="156" t="s">
        <v>108</v>
      </c>
      <c r="F1388" s="156" t="s">
        <v>368</v>
      </c>
      <c r="G1388" s="157" t="str">
        <f>VLOOKUP(Repository_table[[#This Row],[Country of Destination]],$T$11:$U$45,2,)</f>
        <v>East Asia and Pacific</v>
      </c>
      <c r="H1388" s="156" t="s">
        <v>381</v>
      </c>
      <c r="I1388" s="156" t="s">
        <v>440</v>
      </c>
      <c r="J1388" s="158">
        <v>3694379</v>
      </c>
      <c r="K1388" s="159"/>
      <c r="L1388" s="146"/>
      <c r="N1388" s="119"/>
    </row>
    <row r="1389" spans="1:14" s="17" customFormat="1" x14ac:dyDescent="0.2">
      <c r="A1389" s="154">
        <v>43919</v>
      </c>
      <c r="B1389" s="155" t="s">
        <v>61</v>
      </c>
      <c r="C1389" s="155" t="s">
        <v>61</v>
      </c>
      <c r="D1389" s="156" t="s">
        <v>251</v>
      </c>
      <c r="E1389" s="156" t="s">
        <v>108</v>
      </c>
      <c r="F1389" s="156" t="s">
        <v>113</v>
      </c>
      <c r="G1389" s="157" t="str">
        <f>VLOOKUP(Repository_table[[#This Row],[Country of Destination]],$T$11:$U$45,2,)</f>
        <v>East Asia and Pacific</v>
      </c>
      <c r="H1389" s="156" t="s">
        <v>255</v>
      </c>
      <c r="I1389" s="156" t="s">
        <v>270</v>
      </c>
      <c r="J1389" s="158">
        <v>3681092</v>
      </c>
      <c r="K1389" s="159"/>
      <c r="L1389" s="146"/>
      <c r="N1389" s="119"/>
    </row>
    <row r="1390" spans="1:14" s="17" customFormat="1" x14ac:dyDescent="0.2">
      <c r="A1390" s="154">
        <v>43920</v>
      </c>
      <c r="B1390" s="155" t="s">
        <v>442</v>
      </c>
      <c r="C1390" s="155" t="s">
        <v>484</v>
      </c>
      <c r="D1390" s="156" t="s">
        <v>471</v>
      </c>
      <c r="E1390" s="156" t="s">
        <v>108</v>
      </c>
      <c r="F1390" s="156" t="s">
        <v>197</v>
      </c>
      <c r="G1390" s="157" t="str">
        <f>VLOOKUP(Repository_table[[#This Row],[Country of Destination]],$T$11:$U$45,2,)</f>
        <v>Europe and Central Asia</v>
      </c>
      <c r="H1390" s="156" t="s">
        <v>482</v>
      </c>
      <c r="I1390" s="156" t="s">
        <v>440</v>
      </c>
      <c r="J1390" s="158">
        <v>3845122</v>
      </c>
      <c r="K1390" s="159"/>
      <c r="L1390" s="146"/>
      <c r="N1390" s="119"/>
    </row>
    <row r="1391" spans="1:14" s="17" customFormat="1" x14ac:dyDescent="0.2">
      <c r="A1391" s="154">
        <v>43920</v>
      </c>
      <c r="B1391" s="155" t="s">
        <v>61</v>
      </c>
      <c r="C1391" s="155" t="s">
        <v>61</v>
      </c>
      <c r="D1391" s="156" t="s">
        <v>252</v>
      </c>
      <c r="E1391" s="156" t="s">
        <v>108</v>
      </c>
      <c r="F1391" s="156" t="s">
        <v>68</v>
      </c>
      <c r="G1391" s="157" t="str">
        <f>VLOOKUP(Repository_table[[#This Row],[Country of Destination]],$T$11:$U$45,2,)</f>
        <v>South Asia</v>
      </c>
      <c r="H1391" s="156" t="s">
        <v>145</v>
      </c>
      <c r="I1391" s="156" t="s">
        <v>270</v>
      </c>
      <c r="J1391" s="158">
        <v>3249912</v>
      </c>
      <c r="K1391" s="159"/>
      <c r="L1391" s="146"/>
      <c r="N1391" s="119"/>
    </row>
    <row r="1392" spans="1:14" s="17" customFormat="1" ht="25.5" x14ac:dyDescent="0.2">
      <c r="A1392" s="154">
        <v>43921</v>
      </c>
      <c r="B1392" s="155" t="s">
        <v>302</v>
      </c>
      <c r="C1392" s="155" t="s">
        <v>303</v>
      </c>
      <c r="D1392" s="156" t="s">
        <v>409</v>
      </c>
      <c r="E1392" s="156" t="s">
        <v>108</v>
      </c>
      <c r="F1392" s="156" t="s">
        <v>68</v>
      </c>
      <c r="G1392" s="157" t="str">
        <f>VLOOKUP(Repository_table[[#This Row],[Country of Destination]],$T$11:$U$45,2,)</f>
        <v>South Asia</v>
      </c>
      <c r="H1392" s="156" t="s">
        <v>161</v>
      </c>
      <c r="I1392" s="156" t="s">
        <v>306</v>
      </c>
      <c r="J1392" s="158">
        <v>3397175</v>
      </c>
      <c r="K1392" s="159"/>
      <c r="L1392" s="146"/>
      <c r="N1392" s="119"/>
    </row>
    <row r="1393" spans="1:14" s="17" customFormat="1" x14ac:dyDescent="0.2">
      <c r="A1393" s="154">
        <v>43921</v>
      </c>
      <c r="B1393" s="155" t="s">
        <v>193</v>
      </c>
      <c r="C1393" s="155" t="s">
        <v>211</v>
      </c>
      <c r="D1393" s="156" t="s">
        <v>262</v>
      </c>
      <c r="E1393" s="156" t="s">
        <v>108</v>
      </c>
      <c r="F1393" s="156" t="s">
        <v>304</v>
      </c>
      <c r="G1393" s="157" t="str">
        <f>VLOOKUP(Repository_table[[#This Row],[Country of Destination]],$T$11:$U$45,2,)</f>
        <v>Europe and Central Asia</v>
      </c>
      <c r="H1393" s="156" t="s">
        <v>413</v>
      </c>
      <c r="I1393" s="156" t="s">
        <v>263</v>
      </c>
      <c r="J1393" s="158">
        <v>3266737</v>
      </c>
      <c r="K1393" s="159"/>
      <c r="L1393" s="146"/>
      <c r="N1393" s="119"/>
    </row>
    <row r="1394" spans="1:14" s="17" customFormat="1" x14ac:dyDescent="0.2">
      <c r="A1394" s="154">
        <v>43921</v>
      </c>
      <c r="B1394" s="155" t="s">
        <v>442</v>
      </c>
      <c r="C1394" s="155" t="s">
        <v>484</v>
      </c>
      <c r="D1394" s="156" t="s">
        <v>471</v>
      </c>
      <c r="E1394" s="156" t="s">
        <v>108</v>
      </c>
      <c r="F1394" s="156" t="s">
        <v>72</v>
      </c>
      <c r="G1394" s="157" t="str">
        <f>VLOOKUP(Repository_table[[#This Row],[Country of Destination]],$T$11:$U$45,2,)</f>
        <v>East Asia and Pacific</v>
      </c>
      <c r="H1394" s="156" t="s">
        <v>216</v>
      </c>
      <c r="I1394" s="156" t="s">
        <v>440</v>
      </c>
      <c r="J1394" s="158">
        <v>3286881</v>
      </c>
      <c r="K1394" s="159"/>
      <c r="L1394" s="146"/>
      <c r="N1394" s="119"/>
    </row>
    <row r="1395" spans="1:14" s="17" customFormat="1" x14ac:dyDescent="0.2">
      <c r="A1395" s="154">
        <v>43921</v>
      </c>
      <c r="B1395" s="155" t="s">
        <v>61</v>
      </c>
      <c r="C1395" s="155" t="s">
        <v>61</v>
      </c>
      <c r="D1395" s="156" t="s">
        <v>252</v>
      </c>
      <c r="E1395" s="156" t="s">
        <v>108</v>
      </c>
      <c r="F1395" s="156" t="s">
        <v>81</v>
      </c>
      <c r="G1395" s="157" t="str">
        <f>VLOOKUP(Repository_table[[#This Row],[Country of Destination]],$T$11:$U$45,2,)</f>
        <v>East Asia and Pacific</v>
      </c>
      <c r="H1395" s="156" t="s">
        <v>418</v>
      </c>
      <c r="I1395" s="156" t="s">
        <v>270</v>
      </c>
      <c r="J1395" s="158">
        <v>3676216</v>
      </c>
      <c r="K1395" s="159"/>
      <c r="L1395" s="146"/>
      <c r="N1395" s="119"/>
    </row>
    <row r="1396" spans="1:14" s="17" customFormat="1" x14ac:dyDescent="0.2">
      <c r="A1396" s="145">
        <v>43922</v>
      </c>
      <c r="B1396" s="148" t="s">
        <v>393</v>
      </c>
      <c r="C1396" s="148" t="s">
        <v>508</v>
      </c>
      <c r="D1396" s="149" t="s">
        <v>494</v>
      </c>
      <c r="E1396" s="149" t="s">
        <v>108</v>
      </c>
      <c r="F1396" s="149" t="s">
        <v>112</v>
      </c>
      <c r="G1396" s="150" t="str">
        <f>VLOOKUP(Repository_table[[#This Row],[Country of Destination]],$T$11:$U$45,2,)</f>
        <v>Latin America and the Caribbean</v>
      </c>
      <c r="H1396" s="149" t="s">
        <v>135</v>
      </c>
      <c r="I1396" s="149" t="s">
        <v>394</v>
      </c>
      <c r="J1396" s="151">
        <v>3802749</v>
      </c>
      <c r="K1396" s="39"/>
      <c r="L1396" s="146"/>
      <c r="N1396" s="119"/>
    </row>
    <row r="1397" spans="1:14" s="17" customFormat="1" x14ac:dyDescent="0.2">
      <c r="A1397" s="145">
        <v>43922</v>
      </c>
      <c r="B1397" s="148" t="s">
        <v>61</v>
      </c>
      <c r="C1397" s="148" t="s">
        <v>61</v>
      </c>
      <c r="D1397" s="149" t="s">
        <v>252</v>
      </c>
      <c r="E1397" s="149" t="s">
        <v>108</v>
      </c>
      <c r="F1397" s="149" t="s">
        <v>109</v>
      </c>
      <c r="G1397" s="150" t="str">
        <f>VLOOKUP(Repository_table[[#This Row],[Country of Destination]],$T$11:$U$45,2,)</f>
        <v>Europe and Central Asia</v>
      </c>
      <c r="H1397" s="149" t="s">
        <v>459</v>
      </c>
      <c r="I1397" s="149" t="s">
        <v>270</v>
      </c>
      <c r="J1397" s="151">
        <v>3602666</v>
      </c>
      <c r="K1397" s="39"/>
      <c r="L1397" s="146"/>
      <c r="N1397" s="119"/>
    </row>
    <row r="1398" spans="1:14" s="17" customFormat="1" x14ac:dyDescent="0.2">
      <c r="A1398" s="145">
        <v>43923</v>
      </c>
      <c r="B1398" s="148" t="s">
        <v>61</v>
      </c>
      <c r="C1398" s="148" t="s">
        <v>61</v>
      </c>
      <c r="D1398" s="149" t="s">
        <v>251</v>
      </c>
      <c r="E1398" s="149" t="s">
        <v>108</v>
      </c>
      <c r="F1398" s="149" t="s">
        <v>113</v>
      </c>
      <c r="G1398" s="150" t="str">
        <f>VLOOKUP(Repository_table[[#This Row],[Country of Destination]],$T$11:$U$45,2,)</f>
        <v>East Asia and Pacific</v>
      </c>
      <c r="H1398" s="149" t="s">
        <v>189</v>
      </c>
      <c r="I1398" s="149" t="s">
        <v>270</v>
      </c>
      <c r="J1398" s="151">
        <v>3247959</v>
      </c>
      <c r="K1398" s="39"/>
      <c r="L1398" s="146"/>
      <c r="N1398" s="119"/>
    </row>
    <row r="1399" spans="1:14" s="17" customFormat="1" ht="25.5" x14ac:dyDescent="0.2">
      <c r="A1399" s="145">
        <v>43924</v>
      </c>
      <c r="B1399" s="148" t="s">
        <v>302</v>
      </c>
      <c r="C1399" s="148" t="s">
        <v>303</v>
      </c>
      <c r="D1399" s="149" t="s">
        <v>409</v>
      </c>
      <c r="E1399" s="149" t="s">
        <v>108</v>
      </c>
      <c r="F1399" s="149" t="s">
        <v>241</v>
      </c>
      <c r="G1399" s="150" t="str">
        <f>VLOOKUP(Repository_table[[#This Row],[Country of Destination]],$T$11:$U$45,2,)</f>
        <v>Europe and Central Asia</v>
      </c>
      <c r="H1399" s="149" t="s">
        <v>237</v>
      </c>
      <c r="I1399" s="149" t="s">
        <v>306</v>
      </c>
      <c r="J1399" s="151">
        <v>3308091</v>
      </c>
      <c r="K1399" s="39"/>
      <c r="L1399" s="146"/>
      <c r="N1399" s="119"/>
    </row>
    <row r="1400" spans="1:14" s="17" customFormat="1" x14ac:dyDescent="0.2">
      <c r="A1400" s="145">
        <v>43924</v>
      </c>
      <c r="B1400" s="148" t="s">
        <v>442</v>
      </c>
      <c r="C1400" s="148" t="s">
        <v>443</v>
      </c>
      <c r="D1400" s="149" t="s">
        <v>439</v>
      </c>
      <c r="E1400" s="149" t="s">
        <v>194</v>
      </c>
      <c r="F1400" s="149" t="s">
        <v>241</v>
      </c>
      <c r="G1400" s="150" t="str">
        <f>VLOOKUP(Repository_table[[#This Row],[Country of Destination]],$T$11:$U$45,2,)</f>
        <v>Europe and Central Asia</v>
      </c>
      <c r="H1400" s="149" t="s">
        <v>141</v>
      </c>
      <c r="I1400" s="149" t="s">
        <v>440</v>
      </c>
      <c r="J1400" s="151">
        <v>2955036</v>
      </c>
      <c r="K1400" s="39"/>
      <c r="L1400" s="170" t="s">
        <v>196</v>
      </c>
      <c r="N1400" s="119"/>
    </row>
    <row r="1401" spans="1:14" s="17" customFormat="1" x14ac:dyDescent="0.2">
      <c r="A1401" s="145">
        <v>43924</v>
      </c>
      <c r="B1401" s="148" t="s">
        <v>61</v>
      </c>
      <c r="C1401" s="148" t="s">
        <v>61</v>
      </c>
      <c r="D1401" s="149" t="s">
        <v>252</v>
      </c>
      <c r="E1401" s="149" t="s">
        <v>108</v>
      </c>
      <c r="F1401" s="149" t="s">
        <v>68</v>
      </c>
      <c r="G1401" s="150" t="str">
        <f>VLOOKUP(Repository_table[[#This Row],[Country of Destination]],$T$11:$U$45,2,)</f>
        <v>South Asia</v>
      </c>
      <c r="H1401" s="149" t="s">
        <v>206</v>
      </c>
      <c r="I1401" s="149" t="s">
        <v>270</v>
      </c>
      <c r="J1401" s="151">
        <v>3238610</v>
      </c>
      <c r="K1401" s="39"/>
      <c r="L1401" s="170"/>
      <c r="N1401" s="119"/>
    </row>
    <row r="1402" spans="1:14" s="17" customFormat="1" x14ac:dyDescent="0.2">
      <c r="A1402" s="145">
        <v>43925</v>
      </c>
      <c r="B1402" s="148" t="s">
        <v>442</v>
      </c>
      <c r="C1402" s="148" t="s">
        <v>484</v>
      </c>
      <c r="D1402" s="149" t="s">
        <v>471</v>
      </c>
      <c r="E1402" s="149" t="s">
        <v>108</v>
      </c>
      <c r="F1402" s="149" t="s">
        <v>332</v>
      </c>
      <c r="G1402" s="150" t="str">
        <f>VLOOKUP(Repository_table[[#This Row],[Country of Destination]],$T$11:$U$45,2,)</f>
        <v>East Asia and Pacific</v>
      </c>
      <c r="H1402" s="149" t="s">
        <v>257</v>
      </c>
      <c r="I1402" s="149" t="s">
        <v>440</v>
      </c>
      <c r="J1402" s="151">
        <v>3697282</v>
      </c>
      <c r="K1402" s="39"/>
      <c r="L1402" s="170"/>
      <c r="N1402" s="119"/>
    </row>
    <row r="1403" spans="1:14" s="17" customFormat="1" x14ac:dyDescent="0.2">
      <c r="A1403" s="145">
        <v>43925</v>
      </c>
      <c r="B1403" s="148" t="s">
        <v>61</v>
      </c>
      <c r="C1403" s="148" t="s">
        <v>61</v>
      </c>
      <c r="D1403" s="149" t="s">
        <v>252</v>
      </c>
      <c r="E1403" s="149" t="s">
        <v>108</v>
      </c>
      <c r="F1403" s="149" t="s">
        <v>332</v>
      </c>
      <c r="G1403" s="150" t="str">
        <f>VLOOKUP(Repository_table[[#This Row],[Country of Destination]],$T$11:$U$45,2,)</f>
        <v>East Asia and Pacific</v>
      </c>
      <c r="H1403" s="149" t="s">
        <v>180</v>
      </c>
      <c r="I1403" s="149" t="s">
        <v>270</v>
      </c>
      <c r="J1403" s="151">
        <v>3669553</v>
      </c>
      <c r="K1403" s="39"/>
      <c r="L1403" s="170"/>
      <c r="N1403" s="119"/>
    </row>
    <row r="1404" spans="1:14" s="17" customFormat="1" ht="25.5" x14ac:dyDescent="0.2">
      <c r="A1404" s="145">
        <v>43926</v>
      </c>
      <c r="B1404" s="148" t="s">
        <v>302</v>
      </c>
      <c r="C1404" s="148" t="s">
        <v>303</v>
      </c>
      <c r="D1404" s="149" t="s">
        <v>409</v>
      </c>
      <c r="E1404" s="149" t="s">
        <v>108</v>
      </c>
      <c r="F1404" s="149" t="s">
        <v>72</v>
      </c>
      <c r="G1404" s="150" t="str">
        <f>VLOOKUP(Repository_table[[#This Row],[Country of Destination]],$T$11:$U$45,2,)</f>
        <v>East Asia and Pacific</v>
      </c>
      <c r="H1404" s="149" t="s">
        <v>235</v>
      </c>
      <c r="I1404" s="149" t="s">
        <v>306</v>
      </c>
      <c r="J1404" s="151">
        <v>3517369</v>
      </c>
      <c r="K1404" s="39"/>
      <c r="L1404" s="170"/>
      <c r="N1404" s="119"/>
    </row>
    <row r="1405" spans="1:14" s="17" customFormat="1" x14ac:dyDescent="0.2">
      <c r="A1405" s="145">
        <v>43926</v>
      </c>
      <c r="B1405" s="148" t="s">
        <v>61</v>
      </c>
      <c r="C1405" s="148" t="s">
        <v>61</v>
      </c>
      <c r="D1405" s="149" t="s">
        <v>406</v>
      </c>
      <c r="E1405" s="149" t="s">
        <v>108</v>
      </c>
      <c r="F1405" s="149" t="s">
        <v>197</v>
      </c>
      <c r="G1405" s="150" t="str">
        <f>VLOOKUP(Repository_table[[#This Row],[Country of Destination]],$T$11:$U$45,2,)</f>
        <v>Europe and Central Asia</v>
      </c>
      <c r="H1405" s="149" t="s">
        <v>361</v>
      </c>
      <c r="I1405" s="149" t="s">
        <v>270</v>
      </c>
      <c r="J1405" s="151">
        <v>3037744</v>
      </c>
      <c r="K1405" s="39"/>
      <c r="L1405" s="170"/>
      <c r="N1405" s="119"/>
    </row>
    <row r="1406" spans="1:14" s="17" customFormat="1" x14ac:dyDescent="0.2">
      <c r="A1406" s="145">
        <v>43927</v>
      </c>
      <c r="B1406" s="148" t="s">
        <v>393</v>
      </c>
      <c r="C1406" s="148" t="s">
        <v>466</v>
      </c>
      <c r="D1406" s="149" t="s">
        <v>421</v>
      </c>
      <c r="E1406" s="149" t="s">
        <v>108</v>
      </c>
      <c r="F1406" s="149" t="s">
        <v>197</v>
      </c>
      <c r="G1406" s="150" t="str">
        <f>VLOOKUP(Repository_table[[#This Row],[Country of Destination]],$T$11:$U$45,2,)</f>
        <v>Europe and Central Asia</v>
      </c>
      <c r="H1406" s="149" t="s">
        <v>143</v>
      </c>
      <c r="I1406" s="149" t="s">
        <v>394</v>
      </c>
      <c r="J1406" s="151">
        <v>3332805</v>
      </c>
      <c r="K1406" s="39"/>
      <c r="L1406" s="170"/>
      <c r="N1406" s="119"/>
    </row>
    <row r="1407" spans="1:14" s="17" customFormat="1" x14ac:dyDescent="0.2">
      <c r="A1407" s="145">
        <v>43928</v>
      </c>
      <c r="B1407" s="148" t="s">
        <v>393</v>
      </c>
      <c r="C1407" s="148" t="s">
        <v>468</v>
      </c>
      <c r="D1407" s="149" t="s">
        <v>421</v>
      </c>
      <c r="E1407" s="149" t="s">
        <v>108</v>
      </c>
      <c r="F1407" s="149" t="s">
        <v>253</v>
      </c>
      <c r="G1407" s="150" t="str">
        <f>VLOOKUP(Repository_table[[#This Row],[Country of Destination]],$T$11:$U$45,2,)</f>
        <v>Europe and Central Asia</v>
      </c>
      <c r="H1407" s="149" t="s">
        <v>383</v>
      </c>
      <c r="I1407" s="149" t="s">
        <v>394</v>
      </c>
      <c r="J1407" s="151">
        <v>3135257</v>
      </c>
      <c r="K1407" s="39"/>
      <c r="L1407" s="170"/>
      <c r="N1407" s="119"/>
    </row>
    <row r="1408" spans="1:14" s="17" customFormat="1" x14ac:dyDescent="0.2">
      <c r="A1408" s="145">
        <v>43928</v>
      </c>
      <c r="B1408" s="148" t="s">
        <v>193</v>
      </c>
      <c r="C1408" s="148" t="s">
        <v>212</v>
      </c>
      <c r="D1408" s="149" t="s">
        <v>262</v>
      </c>
      <c r="E1408" s="149" t="s">
        <v>108</v>
      </c>
      <c r="F1408" s="149" t="s">
        <v>72</v>
      </c>
      <c r="G1408" s="150" t="str">
        <f>VLOOKUP(Repository_table[[#This Row],[Country of Destination]],$T$11:$U$45,2,)</f>
        <v>East Asia and Pacific</v>
      </c>
      <c r="H1408" s="149" t="s">
        <v>407</v>
      </c>
      <c r="I1408" s="149" t="s">
        <v>263</v>
      </c>
      <c r="J1408" s="151">
        <v>3475108</v>
      </c>
      <c r="K1408" s="39"/>
      <c r="L1408" s="170"/>
      <c r="N1408" s="119"/>
    </row>
    <row r="1409" spans="1:14" s="17" customFormat="1" x14ac:dyDescent="0.2">
      <c r="A1409" s="145">
        <v>43928</v>
      </c>
      <c r="B1409" s="148" t="s">
        <v>61</v>
      </c>
      <c r="C1409" s="148" t="s">
        <v>61</v>
      </c>
      <c r="D1409" s="149" t="s">
        <v>426</v>
      </c>
      <c r="E1409" s="149" t="s">
        <v>108</v>
      </c>
      <c r="F1409" s="149" t="s">
        <v>304</v>
      </c>
      <c r="G1409" s="150" t="str">
        <f>VLOOKUP(Repository_table[[#This Row],[Country of Destination]],$T$11:$U$45,2,)</f>
        <v>Europe and Central Asia</v>
      </c>
      <c r="H1409" s="149" t="s">
        <v>294</v>
      </c>
      <c r="I1409" s="149" t="s">
        <v>270</v>
      </c>
      <c r="J1409" s="151">
        <v>3233114</v>
      </c>
      <c r="K1409" s="39"/>
      <c r="L1409" s="170"/>
      <c r="N1409" s="119"/>
    </row>
    <row r="1410" spans="1:14" s="17" customFormat="1" x14ac:dyDescent="0.2">
      <c r="A1410" s="145">
        <v>43929</v>
      </c>
      <c r="B1410" s="148" t="s">
        <v>193</v>
      </c>
      <c r="C1410" s="148" t="s">
        <v>211</v>
      </c>
      <c r="D1410" s="149" t="s">
        <v>262</v>
      </c>
      <c r="E1410" s="149" t="s">
        <v>108</v>
      </c>
      <c r="F1410" s="149" t="s">
        <v>69</v>
      </c>
      <c r="G1410" s="150" t="str">
        <f>VLOOKUP(Repository_table[[#This Row],[Country of Destination]],$T$11:$U$45,2,)</f>
        <v>Europe and Central Asia</v>
      </c>
      <c r="H1410" s="149" t="s">
        <v>213</v>
      </c>
      <c r="I1410" s="149" t="s">
        <v>263</v>
      </c>
      <c r="J1410" s="151">
        <v>3411330</v>
      </c>
      <c r="K1410" s="39"/>
      <c r="L1410" s="170"/>
      <c r="N1410" s="119"/>
    </row>
    <row r="1411" spans="1:14" s="17" customFormat="1" x14ac:dyDescent="0.2">
      <c r="A1411" s="145">
        <v>43929</v>
      </c>
      <c r="B1411" s="148" t="s">
        <v>442</v>
      </c>
      <c r="C1411" s="148" t="s">
        <v>484</v>
      </c>
      <c r="D1411" s="149" t="s">
        <v>471</v>
      </c>
      <c r="E1411" s="149" t="s">
        <v>108</v>
      </c>
      <c r="F1411" s="149" t="s">
        <v>81</v>
      </c>
      <c r="G1411" s="150" t="str">
        <f>VLOOKUP(Repository_table[[#This Row],[Country of Destination]],$T$11:$U$45,2,)</f>
        <v>East Asia and Pacific</v>
      </c>
      <c r="H1411" s="149" t="s">
        <v>451</v>
      </c>
      <c r="I1411" s="149" t="s">
        <v>440</v>
      </c>
      <c r="J1411" s="151">
        <v>3830433</v>
      </c>
      <c r="K1411" s="39"/>
      <c r="L1411" s="170"/>
      <c r="N1411" s="119"/>
    </row>
    <row r="1412" spans="1:14" s="17" customFormat="1" ht="25.5" x14ac:dyDescent="0.2">
      <c r="A1412" s="145">
        <v>43930</v>
      </c>
      <c r="B1412" s="148" t="s">
        <v>302</v>
      </c>
      <c r="C1412" s="148" t="s">
        <v>303</v>
      </c>
      <c r="D1412" s="149" t="s">
        <v>409</v>
      </c>
      <c r="E1412" s="149" t="s">
        <v>108</v>
      </c>
      <c r="F1412" s="149" t="s">
        <v>373</v>
      </c>
      <c r="G1412" s="150" t="str">
        <f>VLOOKUP(Repository_table[[#This Row],[Country of Destination]],$T$11:$U$45,2,)</f>
        <v>Europe and Central Asia</v>
      </c>
      <c r="H1412" s="149" t="s">
        <v>264</v>
      </c>
      <c r="I1412" s="149" t="s">
        <v>306</v>
      </c>
      <c r="J1412" s="151">
        <v>3323701</v>
      </c>
      <c r="K1412" s="39"/>
      <c r="L1412" s="170"/>
      <c r="N1412" s="119"/>
    </row>
    <row r="1413" spans="1:14" s="17" customFormat="1" x14ac:dyDescent="0.2">
      <c r="A1413" s="145">
        <v>43930</v>
      </c>
      <c r="B1413" s="148" t="s">
        <v>442</v>
      </c>
      <c r="C1413" s="148" t="s">
        <v>443</v>
      </c>
      <c r="D1413" s="149" t="s">
        <v>439</v>
      </c>
      <c r="E1413" s="149" t="s">
        <v>194</v>
      </c>
      <c r="F1413" s="149" t="s">
        <v>331</v>
      </c>
      <c r="G1413" s="150" t="str">
        <f>VLOOKUP(Repository_table[[#This Row],[Country of Destination]],$T$11:$U$45,2,)</f>
        <v>Europe and Central Asia</v>
      </c>
      <c r="H1413" s="149" t="s">
        <v>334</v>
      </c>
      <c r="I1413" s="149" t="s">
        <v>440</v>
      </c>
      <c r="J1413" s="151">
        <v>2944627</v>
      </c>
      <c r="K1413" s="39"/>
      <c r="L1413" s="170" t="s">
        <v>196</v>
      </c>
      <c r="N1413" s="119"/>
    </row>
    <row r="1414" spans="1:14" s="17" customFormat="1" x14ac:dyDescent="0.2">
      <c r="A1414" s="145">
        <v>43930</v>
      </c>
      <c r="B1414" s="148" t="s">
        <v>61</v>
      </c>
      <c r="C1414" s="148" t="s">
        <v>61</v>
      </c>
      <c r="D1414" s="149" t="s">
        <v>251</v>
      </c>
      <c r="E1414" s="149" t="s">
        <v>108</v>
      </c>
      <c r="F1414" s="149" t="s">
        <v>112</v>
      </c>
      <c r="G1414" s="150" t="str">
        <f>VLOOKUP(Repository_table[[#This Row],[Country of Destination]],$T$11:$U$45,2,)</f>
        <v>Latin America and the Caribbean</v>
      </c>
      <c r="H1414" s="149" t="s">
        <v>140</v>
      </c>
      <c r="I1414" s="149" t="s">
        <v>270</v>
      </c>
      <c r="J1414" s="151">
        <v>3275576</v>
      </c>
      <c r="K1414" s="39"/>
      <c r="L1414" s="170"/>
      <c r="N1414" s="119"/>
    </row>
    <row r="1415" spans="1:14" s="17" customFormat="1" x14ac:dyDescent="0.2">
      <c r="A1415" s="145">
        <v>43931</v>
      </c>
      <c r="B1415" s="148" t="s">
        <v>61</v>
      </c>
      <c r="C1415" s="148" t="s">
        <v>61</v>
      </c>
      <c r="D1415" s="149" t="s">
        <v>251</v>
      </c>
      <c r="E1415" s="149" t="s">
        <v>108</v>
      </c>
      <c r="F1415" s="149" t="s">
        <v>113</v>
      </c>
      <c r="G1415" s="150" t="str">
        <f>VLOOKUP(Repository_table[[#This Row],[Country of Destination]],$T$11:$U$45,2,)</f>
        <v>East Asia and Pacific</v>
      </c>
      <c r="H1415" s="149" t="s">
        <v>142</v>
      </c>
      <c r="I1415" s="149" t="s">
        <v>270</v>
      </c>
      <c r="J1415" s="151">
        <v>3238933</v>
      </c>
      <c r="K1415" s="39"/>
      <c r="L1415" s="170"/>
      <c r="N1415" s="119"/>
    </row>
    <row r="1416" spans="1:14" s="17" customFormat="1" x14ac:dyDescent="0.2">
      <c r="A1416" s="145">
        <v>43932</v>
      </c>
      <c r="B1416" s="148" t="s">
        <v>393</v>
      </c>
      <c r="C1416" s="148" t="s">
        <v>466</v>
      </c>
      <c r="D1416" s="149" t="s">
        <v>421</v>
      </c>
      <c r="E1416" s="149" t="s">
        <v>108</v>
      </c>
      <c r="F1416" s="149" t="s">
        <v>69</v>
      </c>
      <c r="G1416" s="150" t="str">
        <f>VLOOKUP(Repository_table[[#This Row],[Country of Destination]],$T$11:$U$45,2,)</f>
        <v>Europe and Central Asia</v>
      </c>
      <c r="H1416" s="149" t="s">
        <v>521</v>
      </c>
      <c r="I1416" s="149" t="s">
        <v>394</v>
      </c>
      <c r="J1416" s="151">
        <v>3693607</v>
      </c>
      <c r="K1416" s="39"/>
      <c r="L1416" s="170"/>
      <c r="N1416" s="119"/>
    </row>
    <row r="1417" spans="1:14" s="17" customFormat="1" ht="25.5" x14ac:dyDescent="0.2">
      <c r="A1417" s="145">
        <v>43932</v>
      </c>
      <c r="B1417" s="148" t="s">
        <v>302</v>
      </c>
      <c r="C1417" s="148" t="s">
        <v>303</v>
      </c>
      <c r="D1417" s="149" t="s">
        <v>409</v>
      </c>
      <c r="E1417" s="149" t="s">
        <v>108</v>
      </c>
      <c r="F1417" s="149" t="s">
        <v>241</v>
      </c>
      <c r="G1417" s="150" t="str">
        <f>VLOOKUP(Repository_table[[#This Row],[Country of Destination]],$T$11:$U$45,2,)</f>
        <v>Europe and Central Asia</v>
      </c>
      <c r="H1417" s="149" t="s">
        <v>434</v>
      </c>
      <c r="I1417" s="149" t="s">
        <v>306</v>
      </c>
      <c r="J1417" s="151">
        <v>3272959</v>
      </c>
      <c r="K1417" s="39"/>
      <c r="L1417" s="170"/>
      <c r="N1417" s="119"/>
    </row>
    <row r="1418" spans="1:14" s="17" customFormat="1" x14ac:dyDescent="0.2">
      <c r="A1418" s="145">
        <v>43932</v>
      </c>
      <c r="B1418" s="148" t="s">
        <v>61</v>
      </c>
      <c r="C1418" s="148" t="s">
        <v>61</v>
      </c>
      <c r="D1418" s="149" t="s">
        <v>251</v>
      </c>
      <c r="E1418" s="149" t="s">
        <v>108</v>
      </c>
      <c r="F1418" s="149" t="s">
        <v>112</v>
      </c>
      <c r="G1418" s="150" t="str">
        <f>VLOOKUP(Repository_table[[#This Row],[Country of Destination]],$T$11:$U$45,2,)</f>
        <v>Latin America and the Caribbean</v>
      </c>
      <c r="H1418" s="149" t="s">
        <v>336</v>
      </c>
      <c r="I1418" s="149" t="s">
        <v>270</v>
      </c>
      <c r="J1418" s="151">
        <v>3352640</v>
      </c>
      <c r="K1418" s="39"/>
      <c r="L1418" s="170"/>
      <c r="N1418" s="119"/>
    </row>
    <row r="1419" spans="1:14" s="17" customFormat="1" x14ac:dyDescent="0.2">
      <c r="A1419" s="145">
        <v>43933</v>
      </c>
      <c r="B1419" s="148" t="s">
        <v>442</v>
      </c>
      <c r="C1419" s="148" t="s">
        <v>484</v>
      </c>
      <c r="D1419" s="149" t="s">
        <v>471</v>
      </c>
      <c r="E1419" s="149" t="s">
        <v>108</v>
      </c>
      <c r="F1419" s="149" t="s">
        <v>204</v>
      </c>
      <c r="G1419" s="150" t="str">
        <f>VLOOKUP(Repository_table[[#This Row],[Country of Destination]],$T$11:$U$45,2,)</f>
        <v>Europe and Central Asia</v>
      </c>
      <c r="H1419" s="149" t="s">
        <v>281</v>
      </c>
      <c r="I1419" s="149" t="s">
        <v>440</v>
      </c>
      <c r="J1419" s="151">
        <v>3832774</v>
      </c>
      <c r="K1419" s="39"/>
      <c r="L1419" s="170"/>
      <c r="N1419" s="119"/>
    </row>
    <row r="1420" spans="1:14" s="17" customFormat="1" x14ac:dyDescent="0.2">
      <c r="A1420" s="145">
        <v>43933</v>
      </c>
      <c r="B1420" s="148" t="s">
        <v>61</v>
      </c>
      <c r="C1420" s="148" t="s">
        <v>61</v>
      </c>
      <c r="D1420" s="149" t="s">
        <v>252</v>
      </c>
      <c r="E1420" s="149" t="s">
        <v>108</v>
      </c>
      <c r="F1420" s="149" t="s">
        <v>197</v>
      </c>
      <c r="G1420" s="150" t="str">
        <f>VLOOKUP(Repository_table[[#This Row],[Country of Destination]],$T$11:$U$45,2,)</f>
        <v>Europe and Central Asia</v>
      </c>
      <c r="H1420" s="149" t="s">
        <v>80</v>
      </c>
      <c r="I1420" s="149" t="s">
        <v>270</v>
      </c>
      <c r="J1420" s="151">
        <v>3514046</v>
      </c>
      <c r="K1420" s="39"/>
      <c r="L1420" s="170"/>
      <c r="N1420" s="119"/>
    </row>
    <row r="1421" spans="1:14" s="17" customFormat="1" x14ac:dyDescent="0.2">
      <c r="A1421" s="145">
        <v>43934</v>
      </c>
      <c r="B1421" s="148" t="s">
        <v>61</v>
      </c>
      <c r="C1421" s="148" t="s">
        <v>61</v>
      </c>
      <c r="D1421" s="149" t="s">
        <v>252</v>
      </c>
      <c r="E1421" s="149" t="s">
        <v>108</v>
      </c>
      <c r="F1421" s="149" t="s">
        <v>286</v>
      </c>
      <c r="G1421" s="150" t="str">
        <f>VLOOKUP(Repository_table[[#This Row],[Country of Destination]],$T$11:$U$45,2,)</f>
        <v>Europe and Central Asia</v>
      </c>
      <c r="H1421" s="149" t="s">
        <v>435</v>
      </c>
      <c r="I1421" s="149" t="s">
        <v>270</v>
      </c>
      <c r="J1421" s="151">
        <v>3523038</v>
      </c>
      <c r="K1421" s="39"/>
      <c r="L1421" s="170"/>
      <c r="N1421" s="119"/>
    </row>
    <row r="1422" spans="1:14" s="17" customFormat="1" x14ac:dyDescent="0.2">
      <c r="A1422" s="145">
        <v>43935</v>
      </c>
      <c r="B1422" s="148" t="s">
        <v>393</v>
      </c>
      <c r="C1422" s="148" t="s">
        <v>468</v>
      </c>
      <c r="D1422" s="149" t="s">
        <v>421</v>
      </c>
      <c r="E1422" s="149" t="s">
        <v>108</v>
      </c>
      <c r="F1422" s="149" t="s">
        <v>197</v>
      </c>
      <c r="G1422" s="150" t="str">
        <f>VLOOKUP(Repository_table[[#This Row],[Country of Destination]],$T$11:$U$45,2,)</f>
        <v>Europe and Central Asia</v>
      </c>
      <c r="H1422" s="149" t="s">
        <v>507</v>
      </c>
      <c r="I1422" s="149" t="s">
        <v>394</v>
      </c>
      <c r="J1422" s="151">
        <v>3056537</v>
      </c>
      <c r="K1422" s="39"/>
      <c r="L1422" s="170"/>
      <c r="N1422" s="119"/>
    </row>
    <row r="1423" spans="1:14" s="17" customFormat="1" ht="25.5" x14ac:dyDescent="0.2">
      <c r="A1423" s="145">
        <v>43935</v>
      </c>
      <c r="B1423" s="148" t="s">
        <v>302</v>
      </c>
      <c r="C1423" s="148" t="s">
        <v>303</v>
      </c>
      <c r="D1423" s="149" t="s">
        <v>409</v>
      </c>
      <c r="E1423" s="149" t="s">
        <v>108</v>
      </c>
      <c r="F1423" s="149" t="s">
        <v>241</v>
      </c>
      <c r="G1423" s="150" t="str">
        <f>VLOOKUP(Repository_table[[#This Row],[Country of Destination]],$T$11:$U$45,2,)</f>
        <v>Europe and Central Asia</v>
      </c>
      <c r="H1423" s="149" t="s">
        <v>218</v>
      </c>
      <c r="I1423" s="149" t="s">
        <v>306</v>
      </c>
      <c r="J1423" s="151">
        <v>3437187</v>
      </c>
      <c r="K1423" s="39"/>
      <c r="L1423" s="170"/>
      <c r="N1423" s="119"/>
    </row>
    <row r="1424" spans="1:14" s="17" customFormat="1" x14ac:dyDescent="0.2">
      <c r="A1424" s="145">
        <v>43935</v>
      </c>
      <c r="B1424" s="148" t="s">
        <v>61</v>
      </c>
      <c r="C1424" s="148" t="s">
        <v>61</v>
      </c>
      <c r="D1424" s="149" t="s">
        <v>252</v>
      </c>
      <c r="E1424" s="149" t="s">
        <v>108</v>
      </c>
      <c r="F1424" s="149" t="s">
        <v>109</v>
      </c>
      <c r="G1424" s="150" t="str">
        <f>VLOOKUP(Repository_table[[#This Row],[Country of Destination]],$T$11:$U$45,2,)</f>
        <v>Europe and Central Asia</v>
      </c>
      <c r="H1424" s="149" t="s">
        <v>260</v>
      </c>
      <c r="I1424" s="149" t="s">
        <v>270</v>
      </c>
      <c r="J1424" s="151">
        <v>3493041</v>
      </c>
      <c r="K1424" s="39"/>
      <c r="L1424" s="170"/>
      <c r="N1424" s="119"/>
    </row>
    <row r="1425" spans="1:14" s="17" customFormat="1" x14ac:dyDescent="0.2">
      <c r="A1425" s="145">
        <v>43936</v>
      </c>
      <c r="B1425" s="148" t="s">
        <v>393</v>
      </c>
      <c r="C1425" s="148" t="s">
        <v>466</v>
      </c>
      <c r="D1425" s="149" t="s">
        <v>421</v>
      </c>
      <c r="E1425" s="149" t="s">
        <v>108</v>
      </c>
      <c r="F1425" s="149" t="s">
        <v>241</v>
      </c>
      <c r="G1425" s="150" t="str">
        <f>VLOOKUP(Repository_table[[#This Row],[Country of Destination]],$T$11:$U$45,2,)</f>
        <v>Europe and Central Asia</v>
      </c>
      <c r="H1425" s="149" t="s">
        <v>173</v>
      </c>
      <c r="I1425" s="149" t="s">
        <v>394</v>
      </c>
      <c r="J1425" s="151">
        <v>3282825</v>
      </c>
      <c r="K1425" s="39"/>
      <c r="L1425" s="170"/>
      <c r="N1425" s="119"/>
    </row>
    <row r="1426" spans="1:14" s="17" customFormat="1" ht="25.5" x14ac:dyDescent="0.2">
      <c r="A1426" s="145">
        <v>43936</v>
      </c>
      <c r="B1426" s="148" t="s">
        <v>302</v>
      </c>
      <c r="C1426" s="148" t="s">
        <v>303</v>
      </c>
      <c r="D1426" s="149" t="s">
        <v>409</v>
      </c>
      <c r="E1426" s="149" t="s">
        <v>108</v>
      </c>
      <c r="F1426" s="149" t="s">
        <v>241</v>
      </c>
      <c r="G1426" s="150" t="str">
        <f>VLOOKUP(Repository_table[[#This Row],[Country of Destination]],$T$11:$U$45,2,)</f>
        <v>Europe and Central Asia</v>
      </c>
      <c r="H1426" s="149" t="s">
        <v>209</v>
      </c>
      <c r="I1426" s="149" t="s">
        <v>306</v>
      </c>
      <c r="J1426" s="151">
        <v>3208077</v>
      </c>
      <c r="K1426" s="39"/>
      <c r="L1426" s="170"/>
      <c r="N1426" s="119"/>
    </row>
    <row r="1427" spans="1:14" s="17" customFormat="1" x14ac:dyDescent="0.2">
      <c r="A1427" s="145">
        <v>43936</v>
      </c>
      <c r="B1427" s="148" t="s">
        <v>61</v>
      </c>
      <c r="C1427" s="148" t="s">
        <v>61</v>
      </c>
      <c r="D1427" s="149" t="s">
        <v>427</v>
      </c>
      <c r="E1427" s="149" t="s">
        <v>108</v>
      </c>
      <c r="F1427" s="149" t="s">
        <v>276</v>
      </c>
      <c r="G1427" s="150" t="str">
        <f>VLOOKUP(Repository_table[[#This Row],[Country of Destination]],$T$11:$U$45,2,)</f>
        <v>Latin America and the Caribbean</v>
      </c>
      <c r="H1427" s="149" t="s">
        <v>223</v>
      </c>
      <c r="I1427" s="149" t="s">
        <v>270</v>
      </c>
      <c r="J1427" s="151">
        <v>2865423</v>
      </c>
      <c r="K1427" s="39"/>
      <c r="L1427" s="170"/>
      <c r="N1427" s="119"/>
    </row>
    <row r="1428" spans="1:14" s="17" customFormat="1" x14ac:dyDescent="0.2">
      <c r="A1428" s="145">
        <v>43937</v>
      </c>
      <c r="B1428" s="148" t="s">
        <v>61</v>
      </c>
      <c r="C1428" s="148" t="s">
        <v>61</v>
      </c>
      <c r="D1428" s="149" t="s">
        <v>251</v>
      </c>
      <c r="E1428" s="149" t="s">
        <v>108</v>
      </c>
      <c r="F1428" s="149" t="s">
        <v>113</v>
      </c>
      <c r="G1428" s="150" t="str">
        <f>VLOOKUP(Repository_table[[#This Row],[Country of Destination]],$T$11:$U$45,2,)</f>
        <v>East Asia and Pacific</v>
      </c>
      <c r="H1428" s="149" t="s">
        <v>188</v>
      </c>
      <c r="I1428" s="149" t="s">
        <v>270</v>
      </c>
      <c r="J1428" s="151">
        <v>3693089</v>
      </c>
      <c r="K1428" s="39"/>
      <c r="L1428" s="170"/>
      <c r="N1428" s="119"/>
    </row>
    <row r="1429" spans="1:14" s="17" customFormat="1" x14ac:dyDescent="0.2">
      <c r="A1429" s="145">
        <v>43938</v>
      </c>
      <c r="B1429" s="148" t="s">
        <v>193</v>
      </c>
      <c r="C1429" s="148" t="s">
        <v>211</v>
      </c>
      <c r="D1429" s="149" t="s">
        <v>262</v>
      </c>
      <c r="E1429" s="149" t="s">
        <v>108</v>
      </c>
      <c r="F1429" s="149" t="s">
        <v>204</v>
      </c>
      <c r="G1429" s="150" t="str">
        <f>VLOOKUP(Repository_table[[#This Row],[Country of Destination]],$T$11:$U$45,2,)</f>
        <v>Europe and Central Asia</v>
      </c>
      <c r="H1429" s="149" t="s">
        <v>244</v>
      </c>
      <c r="I1429" s="149" t="s">
        <v>263</v>
      </c>
      <c r="J1429" s="151">
        <v>3228243</v>
      </c>
      <c r="K1429" s="39"/>
      <c r="L1429" s="170"/>
      <c r="N1429" s="119"/>
    </row>
    <row r="1430" spans="1:14" s="17" customFormat="1" x14ac:dyDescent="0.2">
      <c r="A1430" s="145">
        <v>43938</v>
      </c>
      <c r="B1430" s="148" t="s">
        <v>61</v>
      </c>
      <c r="C1430" s="148" t="s">
        <v>61</v>
      </c>
      <c r="D1430" s="149" t="s">
        <v>520</v>
      </c>
      <c r="E1430" s="149" t="s">
        <v>194</v>
      </c>
      <c r="F1430" s="149" t="s">
        <v>72</v>
      </c>
      <c r="G1430" s="150" t="str">
        <f>VLOOKUP(Repository_table[[#This Row],[Country of Destination]],$T$11:$U$45,2,)</f>
        <v>East Asia and Pacific</v>
      </c>
      <c r="H1430" s="149" t="s">
        <v>279</v>
      </c>
      <c r="I1430" s="149" t="s">
        <v>270</v>
      </c>
      <c r="J1430" s="151">
        <v>3573228</v>
      </c>
      <c r="K1430" s="39"/>
      <c r="L1430" s="170"/>
      <c r="N1430" s="119"/>
    </row>
    <row r="1431" spans="1:14" s="17" customFormat="1" ht="25.5" x14ac:dyDescent="0.2">
      <c r="A1431" s="145">
        <v>43939</v>
      </c>
      <c r="B1431" s="148" t="s">
        <v>302</v>
      </c>
      <c r="C1431" s="148" t="s">
        <v>303</v>
      </c>
      <c r="D1431" s="149" t="s">
        <v>409</v>
      </c>
      <c r="E1431" s="149" t="s">
        <v>108</v>
      </c>
      <c r="F1431" s="149" t="s">
        <v>72</v>
      </c>
      <c r="G1431" s="150" t="str">
        <f>VLOOKUP(Repository_table[[#This Row],[Country of Destination]],$T$11:$U$45,2,)</f>
        <v>East Asia and Pacific</v>
      </c>
      <c r="H1431" s="149" t="s">
        <v>110</v>
      </c>
      <c r="I1431" s="149" t="s">
        <v>306</v>
      </c>
      <c r="J1431" s="151">
        <v>3632653</v>
      </c>
      <c r="K1431" s="39"/>
      <c r="L1431" s="170"/>
      <c r="N1431" s="119"/>
    </row>
    <row r="1432" spans="1:14" s="17" customFormat="1" x14ac:dyDescent="0.2">
      <c r="A1432" s="145">
        <v>43939</v>
      </c>
      <c r="B1432" s="148" t="s">
        <v>61</v>
      </c>
      <c r="C1432" s="148" t="s">
        <v>61</v>
      </c>
      <c r="D1432" s="149" t="s">
        <v>426</v>
      </c>
      <c r="E1432" s="149" t="s">
        <v>108</v>
      </c>
      <c r="F1432" s="149" t="s">
        <v>109</v>
      </c>
      <c r="G1432" s="150" t="str">
        <f>VLOOKUP(Repository_table[[#This Row],[Country of Destination]],$T$11:$U$45,2,)</f>
        <v>Europe and Central Asia</v>
      </c>
      <c r="H1432" s="149" t="s">
        <v>509</v>
      </c>
      <c r="I1432" s="149" t="s">
        <v>270</v>
      </c>
      <c r="J1432" s="151">
        <v>3661097</v>
      </c>
      <c r="K1432" s="39"/>
      <c r="L1432" s="170"/>
      <c r="N1432" s="119"/>
    </row>
    <row r="1433" spans="1:14" s="17" customFormat="1" x14ac:dyDescent="0.2">
      <c r="A1433" s="145">
        <v>43940</v>
      </c>
      <c r="B1433" s="148" t="s">
        <v>393</v>
      </c>
      <c r="C1433" s="148" t="s">
        <v>466</v>
      </c>
      <c r="D1433" s="149" t="s">
        <v>421</v>
      </c>
      <c r="E1433" s="149" t="s">
        <v>108</v>
      </c>
      <c r="F1433" s="149" t="s">
        <v>81</v>
      </c>
      <c r="G1433" s="150" t="str">
        <f>VLOOKUP(Repository_table[[#This Row],[Country of Destination]],$T$11:$U$45,2,)</f>
        <v>East Asia and Pacific</v>
      </c>
      <c r="H1433" s="149" t="s">
        <v>438</v>
      </c>
      <c r="I1433" s="149" t="s">
        <v>394</v>
      </c>
      <c r="J1433" s="151">
        <v>3487720</v>
      </c>
      <c r="K1433" s="39"/>
      <c r="L1433" s="170"/>
      <c r="N1433" s="119"/>
    </row>
    <row r="1434" spans="1:14" s="17" customFormat="1" x14ac:dyDescent="0.2">
      <c r="A1434" s="145">
        <v>43940</v>
      </c>
      <c r="B1434" s="148" t="s">
        <v>193</v>
      </c>
      <c r="C1434" s="148" t="s">
        <v>212</v>
      </c>
      <c r="D1434" s="149" t="s">
        <v>262</v>
      </c>
      <c r="E1434" s="149" t="s">
        <v>108</v>
      </c>
      <c r="F1434" s="149" t="s">
        <v>241</v>
      </c>
      <c r="G1434" s="150" t="str">
        <f>VLOOKUP(Repository_table[[#This Row],[Country of Destination]],$T$11:$U$45,2,)</f>
        <v>Europe and Central Asia</v>
      </c>
      <c r="H1434" s="149" t="s">
        <v>464</v>
      </c>
      <c r="I1434" s="149" t="s">
        <v>263</v>
      </c>
      <c r="J1434" s="151">
        <v>3478597</v>
      </c>
      <c r="K1434" s="39"/>
      <c r="L1434" s="170"/>
      <c r="N1434" s="119"/>
    </row>
    <row r="1435" spans="1:14" s="17" customFormat="1" x14ac:dyDescent="0.2">
      <c r="A1435" s="145">
        <v>43940</v>
      </c>
      <c r="B1435" s="148" t="s">
        <v>442</v>
      </c>
      <c r="C1435" s="148" t="s">
        <v>484</v>
      </c>
      <c r="D1435" s="149" t="s">
        <v>471</v>
      </c>
      <c r="E1435" s="149" t="s">
        <v>108</v>
      </c>
      <c r="F1435" s="149" t="s">
        <v>81</v>
      </c>
      <c r="G1435" s="150" t="str">
        <f>VLOOKUP(Repository_table[[#This Row],[Country of Destination]],$T$11:$U$45,2,)</f>
        <v>East Asia and Pacific</v>
      </c>
      <c r="H1435" s="149" t="s">
        <v>483</v>
      </c>
      <c r="I1435" s="149" t="s">
        <v>440</v>
      </c>
      <c r="J1435" s="151">
        <v>3769587</v>
      </c>
      <c r="K1435" s="39"/>
      <c r="L1435" s="170"/>
      <c r="N1435" s="119"/>
    </row>
    <row r="1436" spans="1:14" s="17" customFormat="1" x14ac:dyDescent="0.2">
      <c r="A1436" s="145">
        <v>43940</v>
      </c>
      <c r="B1436" s="148" t="s">
        <v>61</v>
      </c>
      <c r="C1436" s="148" t="s">
        <v>61</v>
      </c>
      <c r="D1436" s="149" t="s">
        <v>251</v>
      </c>
      <c r="E1436" s="149" t="s">
        <v>108</v>
      </c>
      <c r="F1436" s="149" t="s">
        <v>113</v>
      </c>
      <c r="G1436" s="150" t="str">
        <f>VLOOKUP(Repository_table[[#This Row],[Country of Destination]],$T$11:$U$45,2,)</f>
        <v>East Asia and Pacific</v>
      </c>
      <c r="H1436" s="149" t="s">
        <v>207</v>
      </c>
      <c r="I1436" s="149" t="s">
        <v>270</v>
      </c>
      <c r="J1436" s="151">
        <v>3484530</v>
      </c>
      <c r="K1436" s="39"/>
      <c r="L1436" s="170"/>
      <c r="N1436" s="119"/>
    </row>
    <row r="1437" spans="1:14" s="17" customFormat="1" x14ac:dyDescent="0.2">
      <c r="A1437" s="145">
        <v>43942</v>
      </c>
      <c r="B1437" s="148" t="s">
        <v>393</v>
      </c>
      <c r="C1437" s="148" t="s">
        <v>508</v>
      </c>
      <c r="D1437" s="149" t="s">
        <v>494</v>
      </c>
      <c r="E1437" s="149" t="s">
        <v>108</v>
      </c>
      <c r="F1437" s="149" t="s">
        <v>113</v>
      </c>
      <c r="G1437" s="150" t="str">
        <f>VLOOKUP(Repository_table[[#This Row],[Country of Destination]],$T$11:$U$45,2,)</f>
        <v>East Asia and Pacific</v>
      </c>
      <c r="H1437" s="149" t="s">
        <v>395</v>
      </c>
      <c r="I1437" s="149" t="s">
        <v>394</v>
      </c>
      <c r="J1437" s="151">
        <v>3700243</v>
      </c>
      <c r="K1437" s="39"/>
      <c r="L1437" s="170"/>
      <c r="N1437" s="119"/>
    </row>
    <row r="1438" spans="1:14" s="17" customFormat="1" x14ac:dyDescent="0.2">
      <c r="A1438" s="145">
        <v>43942</v>
      </c>
      <c r="B1438" s="148" t="s">
        <v>61</v>
      </c>
      <c r="C1438" s="148" t="s">
        <v>61</v>
      </c>
      <c r="D1438" s="149" t="s">
        <v>251</v>
      </c>
      <c r="E1438" s="149" t="s">
        <v>108</v>
      </c>
      <c r="F1438" s="149" t="s">
        <v>112</v>
      </c>
      <c r="G1438" s="150" t="str">
        <f>VLOOKUP(Repository_table[[#This Row],[Country of Destination]],$T$11:$U$45,2,)</f>
        <v>Latin America and the Caribbean</v>
      </c>
      <c r="H1438" s="149" t="s">
        <v>217</v>
      </c>
      <c r="I1438" s="149" t="s">
        <v>270</v>
      </c>
      <c r="J1438" s="151">
        <v>3667243</v>
      </c>
      <c r="K1438" s="39"/>
      <c r="L1438" s="170"/>
      <c r="N1438" s="119"/>
    </row>
    <row r="1439" spans="1:14" s="17" customFormat="1" ht="25.5" x14ac:dyDescent="0.2">
      <c r="A1439" s="145">
        <v>43943</v>
      </c>
      <c r="B1439" s="148" t="s">
        <v>302</v>
      </c>
      <c r="C1439" s="148" t="s">
        <v>303</v>
      </c>
      <c r="D1439" s="149" t="s">
        <v>409</v>
      </c>
      <c r="E1439" s="149" t="s">
        <v>108</v>
      </c>
      <c r="F1439" s="149" t="s">
        <v>81</v>
      </c>
      <c r="G1439" s="150" t="str">
        <f>VLOOKUP(Repository_table[[#This Row],[Country of Destination]],$T$11:$U$45,2,)</f>
        <v>East Asia and Pacific</v>
      </c>
      <c r="H1439" s="149" t="s">
        <v>285</v>
      </c>
      <c r="I1439" s="149" t="s">
        <v>306</v>
      </c>
      <c r="J1439" s="151">
        <v>3487922</v>
      </c>
      <c r="K1439" s="39"/>
      <c r="L1439" s="170"/>
      <c r="N1439" s="119"/>
    </row>
    <row r="1440" spans="1:14" s="17" customFormat="1" x14ac:dyDescent="0.2">
      <c r="A1440" s="145">
        <v>43943</v>
      </c>
      <c r="B1440" s="148" t="s">
        <v>442</v>
      </c>
      <c r="C1440" s="148" t="s">
        <v>443</v>
      </c>
      <c r="D1440" s="149" t="s">
        <v>439</v>
      </c>
      <c r="E1440" s="149" t="s">
        <v>194</v>
      </c>
      <c r="F1440" s="149" t="s">
        <v>116</v>
      </c>
      <c r="G1440" s="150" t="str">
        <f>VLOOKUP(Repository_table[[#This Row],[Country of Destination]],$T$11:$U$45,2,)</f>
        <v>South Asia</v>
      </c>
      <c r="H1440" s="149" t="s">
        <v>358</v>
      </c>
      <c r="I1440" s="149" t="s">
        <v>440</v>
      </c>
      <c r="J1440" s="151">
        <v>3334154</v>
      </c>
      <c r="K1440" s="39"/>
      <c r="L1440" s="170" t="s">
        <v>196</v>
      </c>
      <c r="N1440" s="119"/>
    </row>
    <row r="1441" spans="1:14" s="17" customFormat="1" x14ac:dyDescent="0.2">
      <c r="A1441" s="145">
        <v>43943</v>
      </c>
      <c r="B1441" s="148" t="s">
        <v>61</v>
      </c>
      <c r="C1441" s="148" t="s">
        <v>61</v>
      </c>
      <c r="D1441" s="149" t="s">
        <v>252</v>
      </c>
      <c r="E1441" s="149" t="s">
        <v>108</v>
      </c>
      <c r="F1441" s="149" t="s">
        <v>72</v>
      </c>
      <c r="G1441" s="150" t="str">
        <f>VLOOKUP(Repository_table[[#This Row],[Country of Destination]],$T$11:$U$45,2,)</f>
        <v>East Asia and Pacific</v>
      </c>
      <c r="H1441" s="149" t="s">
        <v>390</v>
      </c>
      <c r="I1441" s="149" t="s">
        <v>270</v>
      </c>
      <c r="J1441" s="151">
        <v>3242214</v>
      </c>
      <c r="K1441" s="39"/>
      <c r="L1441" s="170"/>
      <c r="N1441" s="119"/>
    </row>
    <row r="1442" spans="1:14" s="17" customFormat="1" x14ac:dyDescent="0.2">
      <c r="A1442" s="145">
        <v>43943</v>
      </c>
      <c r="B1442" s="148" t="s">
        <v>61</v>
      </c>
      <c r="C1442" s="148" t="s">
        <v>61</v>
      </c>
      <c r="D1442" s="149" t="s">
        <v>252</v>
      </c>
      <c r="E1442" s="149" t="s">
        <v>108</v>
      </c>
      <c r="F1442" s="149" t="s">
        <v>68</v>
      </c>
      <c r="G1442" s="150" t="str">
        <f>VLOOKUP(Repository_table[[#This Row],[Country of Destination]],$T$11:$U$45,2,)</f>
        <v>South Asia</v>
      </c>
      <c r="H1442" s="149" t="s">
        <v>114</v>
      </c>
      <c r="I1442" s="149" t="s">
        <v>270</v>
      </c>
      <c r="J1442" s="151">
        <v>3681648</v>
      </c>
      <c r="K1442" s="39"/>
      <c r="L1442" s="170"/>
      <c r="N1442" s="119"/>
    </row>
    <row r="1443" spans="1:14" s="17" customFormat="1" x14ac:dyDescent="0.2">
      <c r="A1443" s="145">
        <v>43944</v>
      </c>
      <c r="B1443" s="148" t="s">
        <v>61</v>
      </c>
      <c r="C1443" s="148" t="s">
        <v>61</v>
      </c>
      <c r="D1443" s="149" t="s">
        <v>406</v>
      </c>
      <c r="E1443" s="149" t="s">
        <v>108</v>
      </c>
      <c r="F1443" s="149" t="s">
        <v>113</v>
      </c>
      <c r="G1443" s="150" t="str">
        <f>VLOOKUP(Repository_table[[#This Row],[Country of Destination]],$T$11:$U$45,2,)</f>
        <v>East Asia and Pacific</v>
      </c>
      <c r="H1443" s="149" t="s">
        <v>160</v>
      </c>
      <c r="I1443" s="149" t="s">
        <v>270</v>
      </c>
      <c r="J1443" s="151">
        <v>3672544</v>
      </c>
      <c r="K1443" s="39"/>
      <c r="L1443" s="170"/>
      <c r="N1443" s="119"/>
    </row>
    <row r="1444" spans="1:14" s="17" customFormat="1" ht="25.5" x14ac:dyDescent="0.2">
      <c r="A1444" s="145">
        <v>43945</v>
      </c>
      <c r="B1444" s="148" t="s">
        <v>302</v>
      </c>
      <c r="C1444" s="148" t="s">
        <v>303</v>
      </c>
      <c r="D1444" s="149" t="s">
        <v>409</v>
      </c>
      <c r="E1444" s="149" t="s">
        <v>108</v>
      </c>
      <c r="F1444" s="149" t="s">
        <v>197</v>
      </c>
      <c r="G1444" s="150" t="str">
        <f>VLOOKUP(Repository_table[[#This Row],[Country of Destination]],$T$11:$U$45,2,)</f>
        <v>Europe and Central Asia</v>
      </c>
      <c r="H1444" s="149" t="s">
        <v>284</v>
      </c>
      <c r="I1444" s="149" t="s">
        <v>306</v>
      </c>
      <c r="J1444" s="151">
        <v>3394856</v>
      </c>
      <c r="K1444" s="39"/>
      <c r="L1444" s="170"/>
      <c r="N1444" s="119"/>
    </row>
    <row r="1445" spans="1:14" s="17" customFormat="1" x14ac:dyDescent="0.2">
      <c r="A1445" s="145">
        <v>43945</v>
      </c>
      <c r="B1445" s="148" t="s">
        <v>61</v>
      </c>
      <c r="C1445" s="148" t="s">
        <v>61</v>
      </c>
      <c r="D1445" s="149" t="s">
        <v>427</v>
      </c>
      <c r="E1445" s="149" t="s">
        <v>108</v>
      </c>
      <c r="F1445" s="149" t="s">
        <v>276</v>
      </c>
      <c r="G1445" s="150" t="str">
        <f>VLOOKUP(Repository_table[[#This Row],[Country of Destination]],$T$11:$U$45,2,)</f>
        <v>Latin America and the Caribbean</v>
      </c>
      <c r="H1445" s="149" t="s">
        <v>283</v>
      </c>
      <c r="I1445" s="149" t="s">
        <v>270</v>
      </c>
      <c r="J1445" s="151">
        <v>2904374</v>
      </c>
      <c r="K1445" s="39"/>
      <c r="L1445" s="170"/>
      <c r="N1445" s="119"/>
    </row>
    <row r="1446" spans="1:14" s="17" customFormat="1" x14ac:dyDescent="0.2">
      <c r="A1446" s="145">
        <v>43946</v>
      </c>
      <c r="B1446" s="148" t="s">
        <v>393</v>
      </c>
      <c r="C1446" s="148" t="s">
        <v>466</v>
      </c>
      <c r="D1446" s="149" t="s">
        <v>421</v>
      </c>
      <c r="E1446" s="149" t="s">
        <v>108</v>
      </c>
      <c r="F1446" s="149" t="s">
        <v>109</v>
      </c>
      <c r="G1446" s="150" t="str">
        <f>VLOOKUP(Repository_table[[#This Row],[Country of Destination]],$T$11:$U$45,2,)</f>
        <v>Europe and Central Asia</v>
      </c>
      <c r="H1446" s="149" t="s">
        <v>506</v>
      </c>
      <c r="I1446" s="149" t="s">
        <v>394</v>
      </c>
      <c r="J1446" s="151">
        <v>3272700</v>
      </c>
      <c r="K1446" s="39"/>
      <c r="L1446" s="170"/>
      <c r="N1446" s="119"/>
    </row>
    <row r="1447" spans="1:14" s="17" customFormat="1" x14ac:dyDescent="0.2">
      <c r="A1447" s="145">
        <v>43946</v>
      </c>
      <c r="B1447" s="148" t="s">
        <v>442</v>
      </c>
      <c r="C1447" s="148" t="s">
        <v>484</v>
      </c>
      <c r="D1447" s="149" t="s">
        <v>471</v>
      </c>
      <c r="E1447" s="149" t="s">
        <v>108</v>
      </c>
      <c r="F1447" s="149" t="s">
        <v>81</v>
      </c>
      <c r="G1447" s="150" t="str">
        <f>VLOOKUP(Repository_table[[#This Row],[Country of Destination]],$T$11:$U$45,2,)</f>
        <v>East Asia and Pacific</v>
      </c>
      <c r="H1447" s="149" t="s">
        <v>498</v>
      </c>
      <c r="I1447" s="149" t="s">
        <v>440</v>
      </c>
      <c r="J1447" s="151">
        <v>3811797</v>
      </c>
      <c r="K1447" s="39"/>
      <c r="L1447" s="170"/>
      <c r="N1447" s="119"/>
    </row>
    <row r="1448" spans="1:14" s="17" customFormat="1" x14ac:dyDescent="0.2">
      <c r="A1448" s="145">
        <v>43946</v>
      </c>
      <c r="B1448" s="148" t="s">
        <v>61</v>
      </c>
      <c r="C1448" s="148" t="s">
        <v>61</v>
      </c>
      <c r="D1448" s="149" t="s">
        <v>252</v>
      </c>
      <c r="E1448" s="149" t="s">
        <v>108</v>
      </c>
      <c r="F1448" s="149" t="s">
        <v>204</v>
      </c>
      <c r="G1448" s="150" t="str">
        <f>VLOOKUP(Repository_table[[#This Row],[Country of Destination]],$T$11:$U$45,2,)</f>
        <v>Europe and Central Asia</v>
      </c>
      <c r="H1448" s="149" t="s">
        <v>169</v>
      </c>
      <c r="I1448" s="149" t="s">
        <v>270</v>
      </c>
      <c r="J1448" s="151">
        <v>3244097</v>
      </c>
      <c r="K1448" s="39"/>
      <c r="L1448" s="170"/>
      <c r="N1448" s="119"/>
    </row>
    <row r="1449" spans="1:14" s="17" customFormat="1" x14ac:dyDescent="0.2">
      <c r="A1449" s="145">
        <v>43947</v>
      </c>
      <c r="B1449" s="148" t="s">
        <v>61</v>
      </c>
      <c r="C1449" s="148" t="s">
        <v>61</v>
      </c>
      <c r="D1449" s="149" t="s">
        <v>252</v>
      </c>
      <c r="E1449" s="149" t="s">
        <v>108</v>
      </c>
      <c r="F1449" s="149" t="s">
        <v>225</v>
      </c>
      <c r="G1449" s="150" t="str">
        <f>VLOOKUP(Repository_table[[#This Row],[Country of Destination]],$T$11:$U$45,2,)</f>
        <v>Middle East and North Africa</v>
      </c>
      <c r="H1449" s="149" t="s">
        <v>234</v>
      </c>
      <c r="I1449" s="149" t="s">
        <v>270</v>
      </c>
      <c r="J1449" s="151">
        <v>3296927</v>
      </c>
      <c r="K1449" s="39"/>
      <c r="L1449" s="170"/>
      <c r="N1449" s="119"/>
    </row>
    <row r="1450" spans="1:14" s="17" customFormat="1" x14ac:dyDescent="0.2">
      <c r="A1450" s="145">
        <v>43947</v>
      </c>
      <c r="B1450" s="148" t="s">
        <v>61</v>
      </c>
      <c r="C1450" s="148" t="s">
        <v>61</v>
      </c>
      <c r="D1450" s="149" t="s">
        <v>252</v>
      </c>
      <c r="E1450" s="149" t="s">
        <v>108</v>
      </c>
      <c r="F1450" s="149" t="s">
        <v>68</v>
      </c>
      <c r="G1450" s="150" t="str">
        <f>VLOOKUP(Repository_table[[#This Row],[Country of Destination]],$T$11:$U$45,2,)</f>
        <v>South Asia</v>
      </c>
      <c r="H1450" s="149" t="s">
        <v>344</v>
      </c>
      <c r="I1450" s="149" t="s">
        <v>270</v>
      </c>
      <c r="J1450" s="151">
        <v>3416582</v>
      </c>
      <c r="K1450" s="39"/>
      <c r="L1450" s="170"/>
      <c r="N1450" s="119"/>
    </row>
    <row r="1451" spans="1:14" s="17" customFormat="1" x14ac:dyDescent="0.2">
      <c r="A1451" s="145">
        <v>43948</v>
      </c>
      <c r="B1451" s="148" t="s">
        <v>193</v>
      </c>
      <c r="C1451" s="148" t="s">
        <v>211</v>
      </c>
      <c r="D1451" s="149" t="s">
        <v>262</v>
      </c>
      <c r="E1451" s="149" t="s">
        <v>108</v>
      </c>
      <c r="F1451" s="149" t="s">
        <v>68</v>
      </c>
      <c r="G1451" s="150" t="str">
        <f>VLOOKUP(Repository_table[[#This Row],[Country of Destination]],$T$11:$U$45,2,)</f>
        <v>South Asia</v>
      </c>
      <c r="H1451" s="149" t="s">
        <v>181</v>
      </c>
      <c r="I1451" s="149" t="s">
        <v>263</v>
      </c>
      <c r="J1451" s="151">
        <v>3142802</v>
      </c>
      <c r="K1451" s="39"/>
      <c r="L1451" s="170"/>
      <c r="N1451" s="119"/>
    </row>
    <row r="1452" spans="1:14" s="17" customFormat="1" x14ac:dyDescent="0.2">
      <c r="A1452" s="145">
        <v>43949</v>
      </c>
      <c r="B1452" s="148" t="s">
        <v>393</v>
      </c>
      <c r="C1452" s="148" t="s">
        <v>508</v>
      </c>
      <c r="D1452" s="149" t="s">
        <v>494</v>
      </c>
      <c r="E1452" s="149" t="s">
        <v>108</v>
      </c>
      <c r="F1452" s="149" t="s">
        <v>185</v>
      </c>
      <c r="G1452" s="150" t="str">
        <f>VLOOKUP(Repository_table[[#This Row],[Country of Destination]],$T$11:$U$45,2,)</f>
        <v>Latin America and the Caribbean</v>
      </c>
      <c r="H1452" s="149" t="s">
        <v>135</v>
      </c>
      <c r="I1452" s="149" t="s">
        <v>394</v>
      </c>
      <c r="J1452" s="151">
        <v>1837962</v>
      </c>
      <c r="K1452" s="39"/>
      <c r="L1452" s="170"/>
      <c r="N1452" s="119"/>
    </row>
    <row r="1453" spans="1:14" s="17" customFormat="1" x14ac:dyDescent="0.2">
      <c r="A1453" s="145">
        <v>43949</v>
      </c>
      <c r="B1453" s="148" t="s">
        <v>61</v>
      </c>
      <c r="C1453" s="148" t="s">
        <v>61</v>
      </c>
      <c r="D1453" s="149" t="s">
        <v>251</v>
      </c>
      <c r="E1453" s="149" t="s">
        <v>108</v>
      </c>
      <c r="F1453" s="149" t="s">
        <v>113</v>
      </c>
      <c r="G1453" s="150" t="str">
        <f>VLOOKUP(Repository_table[[#This Row],[Country of Destination]],$T$11:$U$45,2,)</f>
        <v>East Asia and Pacific</v>
      </c>
      <c r="H1453" s="149" t="s">
        <v>296</v>
      </c>
      <c r="I1453" s="149" t="s">
        <v>270</v>
      </c>
      <c r="J1453" s="151">
        <v>3220958</v>
      </c>
      <c r="K1453" s="39"/>
      <c r="L1453" s="170"/>
      <c r="N1453" s="119"/>
    </row>
    <row r="1454" spans="1:14" s="17" customFormat="1" x14ac:dyDescent="0.2">
      <c r="A1454" s="145">
        <v>43950</v>
      </c>
      <c r="B1454" s="148" t="s">
        <v>442</v>
      </c>
      <c r="C1454" s="148" t="s">
        <v>484</v>
      </c>
      <c r="D1454" s="149" t="s">
        <v>471</v>
      </c>
      <c r="E1454" s="149" t="s">
        <v>108</v>
      </c>
      <c r="F1454" s="149" t="s">
        <v>72</v>
      </c>
      <c r="G1454" s="150" t="str">
        <f>VLOOKUP(Repository_table[[#This Row],[Country of Destination]],$T$11:$U$45,2,)</f>
        <v>East Asia and Pacific</v>
      </c>
      <c r="H1454" s="149" t="s">
        <v>496</v>
      </c>
      <c r="I1454" s="149" t="s">
        <v>440</v>
      </c>
      <c r="J1454" s="151">
        <v>3699666</v>
      </c>
      <c r="K1454" s="39"/>
      <c r="L1454" s="170"/>
      <c r="N1454" s="119"/>
    </row>
    <row r="1455" spans="1:14" s="17" customFormat="1" x14ac:dyDescent="0.2">
      <c r="A1455" s="145">
        <v>43951</v>
      </c>
      <c r="B1455" s="148" t="s">
        <v>393</v>
      </c>
      <c r="C1455" s="148" t="s">
        <v>466</v>
      </c>
      <c r="D1455" s="149" t="s">
        <v>421</v>
      </c>
      <c r="E1455" s="149" t="s">
        <v>108</v>
      </c>
      <c r="F1455" s="149" t="s">
        <v>68</v>
      </c>
      <c r="G1455" s="150" t="str">
        <f>VLOOKUP(Repository_table[[#This Row],[Country of Destination]],$T$11:$U$45,2,)</f>
        <v>South Asia</v>
      </c>
      <c r="H1455" s="149" t="s">
        <v>278</v>
      </c>
      <c r="I1455" s="149" t="s">
        <v>394</v>
      </c>
      <c r="J1455" s="151">
        <v>3194808</v>
      </c>
      <c r="K1455" s="39"/>
      <c r="L1455" s="170"/>
      <c r="N1455" s="119"/>
    </row>
    <row r="1456" spans="1:14" s="17" customFormat="1" ht="25.5" x14ac:dyDescent="0.2">
      <c r="A1456" s="145">
        <v>43951</v>
      </c>
      <c r="B1456" s="148" t="s">
        <v>302</v>
      </c>
      <c r="C1456" s="148" t="s">
        <v>303</v>
      </c>
      <c r="D1456" s="149" t="s">
        <v>409</v>
      </c>
      <c r="E1456" s="149" t="s">
        <v>108</v>
      </c>
      <c r="F1456" s="149" t="s">
        <v>69</v>
      </c>
      <c r="G1456" s="150" t="str">
        <f>VLOOKUP(Repository_table[[#This Row],[Country of Destination]],$T$11:$U$45,2,)</f>
        <v>Europe and Central Asia</v>
      </c>
      <c r="H1456" s="149" t="s">
        <v>282</v>
      </c>
      <c r="I1456" s="149" t="s">
        <v>306</v>
      </c>
      <c r="J1456" s="151">
        <v>3671914</v>
      </c>
      <c r="K1456" s="39"/>
      <c r="L1456" s="170"/>
      <c r="N1456" s="119"/>
    </row>
    <row r="1457" spans="1:14" s="17" customFormat="1" x14ac:dyDescent="0.2">
      <c r="A1457" s="145">
        <v>43951</v>
      </c>
      <c r="B1457" s="148" t="s">
        <v>61</v>
      </c>
      <c r="C1457" s="148" t="s">
        <v>61</v>
      </c>
      <c r="D1457" s="149" t="s">
        <v>252</v>
      </c>
      <c r="E1457" s="149" t="s">
        <v>108</v>
      </c>
      <c r="F1457" s="149" t="s">
        <v>332</v>
      </c>
      <c r="G1457" s="150" t="str">
        <f>VLOOKUP(Repository_table[[#This Row],[Country of Destination]],$T$11:$U$45,2,)</f>
        <v>East Asia and Pacific</v>
      </c>
      <c r="H1457" s="149" t="s">
        <v>256</v>
      </c>
      <c r="I1457" s="149" t="s">
        <v>270</v>
      </c>
      <c r="J1457" s="151">
        <v>3681823</v>
      </c>
      <c r="K1457" s="39"/>
      <c r="L1457" s="170"/>
      <c r="N1457" s="119"/>
    </row>
    <row r="1458" spans="1:14" s="17" customFormat="1" x14ac:dyDescent="0.2">
      <c r="A1458" s="145">
        <v>43952</v>
      </c>
      <c r="B1458" s="148" t="s">
        <v>193</v>
      </c>
      <c r="C1458" s="148" t="s">
        <v>212</v>
      </c>
      <c r="D1458" s="149" t="s">
        <v>262</v>
      </c>
      <c r="E1458" s="149" t="s">
        <v>108</v>
      </c>
      <c r="F1458" s="149" t="s">
        <v>81</v>
      </c>
      <c r="G1458" s="150" t="str">
        <f>VLOOKUP(Repository_table[[#This Row],[Country of Destination]],$T$11:$U$45,2,)</f>
        <v>East Asia and Pacific</v>
      </c>
      <c r="H1458" s="149" t="s">
        <v>414</v>
      </c>
      <c r="I1458" s="149" t="s">
        <v>263</v>
      </c>
      <c r="J1458" s="151">
        <v>3501884</v>
      </c>
      <c r="K1458" s="39"/>
      <c r="L1458" s="170"/>
      <c r="N1458" s="119"/>
    </row>
    <row r="1459" spans="1:14" s="17" customFormat="1" x14ac:dyDescent="0.2">
      <c r="A1459" s="145">
        <v>43952</v>
      </c>
      <c r="B1459" s="148" t="s">
        <v>442</v>
      </c>
      <c r="C1459" s="148" t="s">
        <v>484</v>
      </c>
      <c r="D1459" s="149" t="s">
        <v>471</v>
      </c>
      <c r="E1459" s="149" t="s">
        <v>108</v>
      </c>
      <c r="F1459" s="149" t="s">
        <v>72</v>
      </c>
      <c r="G1459" s="150" t="str">
        <f>VLOOKUP(Repository_table[[#This Row],[Country of Destination]],$T$11:$U$45,2,)</f>
        <v>East Asia and Pacific</v>
      </c>
      <c r="H1459" s="149" t="s">
        <v>482</v>
      </c>
      <c r="I1459" s="149" t="s">
        <v>440</v>
      </c>
      <c r="J1459" s="151">
        <v>3762796</v>
      </c>
      <c r="K1459" s="39"/>
      <c r="L1459" s="170"/>
      <c r="N1459" s="119"/>
    </row>
    <row r="1460" spans="1:14" s="17" customFormat="1" x14ac:dyDescent="0.2">
      <c r="A1460" s="145">
        <v>43952</v>
      </c>
      <c r="B1460" s="148" t="s">
        <v>61</v>
      </c>
      <c r="C1460" s="148" t="s">
        <v>61</v>
      </c>
      <c r="D1460" s="149" t="s">
        <v>426</v>
      </c>
      <c r="E1460" s="149" t="s">
        <v>108</v>
      </c>
      <c r="F1460" s="149" t="s">
        <v>304</v>
      </c>
      <c r="G1460" s="150" t="str">
        <f>VLOOKUP(Repository_table[[#This Row],[Country of Destination]],$T$11:$U$45,2,)</f>
        <v>Europe and Central Asia</v>
      </c>
      <c r="H1460" s="149" t="s">
        <v>309</v>
      </c>
      <c r="I1460" s="149" t="s">
        <v>270</v>
      </c>
      <c r="J1460" s="151">
        <v>3430490</v>
      </c>
      <c r="K1460" s="39"/>
      <c r="L1460" s="170"/>
      <c r="N1460" s="119"/>
    </row>
    <row r="1461" spans="1:14" s="17" customFormat="1" x14ac:dyDescent="0.2">
      <c r="A1461" s="145">
        <v>43953</v>
      </c>
      <c r="B1461" s="148" t="s">
        <v>61</v>
      </c>
      <c r="C1461" s="148" t="s">
        <v>61</v>
      </c>
      <c r="D1461" s="149" t="s">
        <v>251</v>
      </c>
      <c r="E1461" s="149" t="s">
        <v>108</v>
      </c>
      <c r="F1461" s="149" t="s">
        <v>112</v>
      </c>
      <c r="G1461" s="150" t="str">
        <f>VLOOKUP(Repository_table[[#This Row],[Country of Destination]],$T$11:$U$45,2,)</f>
        <v>Latin America and the Caribbean</v>
      </c>
      <c r="H1461" s="149" t="s">
        <v>117</v>
      </c>
      <c r="I1461" s="149" t="s">
        <v>270</v>
      </c>
      <c r="J1461" s="151">
        <v>3723114</v>
      </c>
      <c r="K1461" s="39"/>
      <c r="L1461" s="170"/>
      <c r="N1461" s="119"/>
    </row>
    <row r="1462" spans="1:14" s="17" customFormat="1" x14ac:dyDescent="0.2">
      <c r="A1462" s="145">
        <v>43954</v>
      </c>
      <c r="B1462" s="148" t="s">
        <v>393</v>
      </c>
      <c r="C1462" s="148" t="s">
        <v>468</v>
      </c>
      <c r="D1462" s="149" t="s">
        <v>421</v>
      </c>
      <c r="E1462" s="149" t="s">
        <v>108</v>
      </c>
      <c r="F1462" s="149" t="s">
        <v>373</v>
      </c>
      <c r="G1462" s="150" t="str">
        <f>VLOOKUP(Repository_table[[#This Row],[Country of Destination]],$T$11:$U$45,2,)</f>
        <v>Europe and Central Asia</v>
      </c>
      <c r="H1462" s="149" t="s">
        <v>226</v>
      </c>
      <c r="I1462" s="149" t="s">
        <v>394</v>
      </c>
      <c r="J1462" s="151">
        <v>3413543</v>
      </c>
      <c r="K1462" s="39"/>
      <c r="L1462" s="170"/>
      <c r="N1462" s="119"/>
    </row>
    <row r="1463" spans="1:14" s="17" customFormat="1" ht="25.5" x14ac:dyDescent="0.2">
      <c r="A1463" s="145">
        <v>43954</v>
      </c>
      <c r="B1463" s="148" t="s">
        <v>302</v>
      </c>
      <c r="C1463" s="148" t="s">
        <v>303</v>
      </c>
      <c r="D1463" s="149" t="s">
        <v>409</v>
      </c>
      <c r="E1463" s="149" t="s">
        <v>108</v>
      </c>
      <c r="F1463" s="149" t="s">
        <v>368</v>
      </c>
      <c r="G1463" s="150" t="str">
        <f>VLOOKUP(Repository_table[[#This Row],[Country of Destination]],$T$11:$U$45,2,)</f>
        <v>East Asia and Pacific</v>
      </c>
      <c r="H1463" s="149" t="s">
        <v>531</v>
      </c>
      <c r="I1463" s="149" t="s">
        <v>306</v>
      </c>
      <c r="J1463" s="151">
        <v>2884788</v>
      </c>
      <c r="K1463" s="39"/>
      <c r="L1463" s="170"/>
      <c r="N1463" s="119"/>
    </row>
    <row r="1464" spans="1:14" s="17" customFormat="1" x14ac:dyDescent="0.2">
      <c r="A1464" s="145">
        <v>43954</v>
      </c>
      <c r="B1464" s="148" t="s">
        <v>442</v>
      </c>
      <c r="C1464" s="148" t="s">
        <v>484</v>
      </c>
      <c r="D1464" s="149" t="s">
        <v>471</v>
      </c>
      <c r="E1464" s="149" t="s">
        <v>108</v>
      </c>
      <c r="F1464" s="149" t="s">
        <v>286</v>
      </c>
      <c r="G1464" s="150" t="str">
        <f>VLOOKUP(Repository_table[[#This Row],[Country of Destination]],$T$11:$U$45,2,)</f>
        <v>Europe and Central Asia</v>
      </c>
      <c r="H1464" s="149" t="s">
        <v>179</v>
      </c>
      <c r="I1464" s="149" t="s">
        <v>440</v>
      </c>
      <c r="J1464" s="151">
        <v>3361192</v>
      </c>
      <c r="K1464" s="39"/>
      <c r="L1464" s="170"/>
      <c r="N1464" s="119"/>
    </row>
    <row r="1465" spans="1:14" s="17" customFormat="1" x14ac:dyDescent="0.2">
      <c r="A1465" s="145">
        <v>43954</v>
      </c>
      <c r="B1465" s="148" t="s">
        <v>61</v>
      </c>
      <c r="C1465" s="148" t="s">
        <v>61</v>
      </c>
      <c r="D1465" s="149" t="s">
        <v>252</v>
      </c>
      <c r="E1465" s="149" t="s">
        <v>108</v>
      </c>
      <c r="F1465" s="149" t="s">
        <v>332</v>
      </c>
      <c r="G1465" s="150" t="str">
        <f>VLOOKUP(Repository_table[[#This Row],[Country of Destination]],$T$11:$U$45,2,)</f>
        <v>East Asia and Pacific</v>
      </c>
      <c r="H1465" s="149" t="s">
        <v>379</v>
      </c>
      <c r="I1465" s="149" t="s">
        <v>270</v>
      </c>
      <c r="J1465" s="151">
        <v>3564485</v>
      </c>
      <c r="K1465" s="39"/>
      <c r="L1465" s="170"/>
      <c r="N1465" s="119"/>
    </row>
    <row r="1466" spans="1:14" s="17" customFormat="1" x14ac:dyDescent="0.2">
      <c r="A1466" s="145">
        <v>43956</v>
      </c>
      <c r="B1466" s="148" t="s">
        <v>393</v>
      </c>
      <c r="C1466" s="148" t="s">
        <v>468</v>
      </c>
      <c r="D1466" s="149" t="s">
        <v>421</v>
      </c>
      <c r="E1466" s="149" t="s">
        <v>108</v>
      </c>
      <c r="F1466" s="149" t="s">
        <v>204</v>
      </c>
      <c r="G1466" s="150" t="str">
        <f>VLOOKUP(Repository_table[[#This Row],[Country of Destination]],$T$11:$U$45,2,)</f>
        <v>Europe and Central Asia</v>
      </c>
      <c r="H1466" s="149" t="s">
        <v>374</v>
      </c>
      <c r="I1466" s="149" t="s">
        <v>394</v>
      </c>
      <c r="J1466" s="151">
        <v>3333100</v>
      </c>
      <c r="K1466" s="39"/>
      <c r="L1466" s="170"/>
      <c r="N1466" s="119"/>
    </row>
    <row r="1467" spans="1:14" s="17" customFormat="1" ht="25.5" x14ac:dyDescent="0.2">
      <c r="A1467" s="145">
        <v>43956</v>
      </c>
      <c r="B1467" s="148" t="s">
        <v>302</v>
      </c>
      <c r="C1467" s="148" t="s">
        <v>303</v>
      </c>
      <c r="D1467" s="149" t="s">
        <v>409</v>
      </c>
      <c r="E1467" s="149" t="s">
        <v>108</v>
      </c>
      <c r="F1467" s="149" t="s">
        <v>241</v>
      </c>
      <c r="G1467" s="150" t="str">
        <f>VLOOKUP(Repository_table[[#This Row],[Country of Destination]],$T$11:$U$45,2,)</f>
        <v>Europe and Central Asia</v>
      </c>
      <c r="H1467" s="149" t="s">
        <v>505</v>
      </c>
      <c r="I1467" s="149" t="s">
        <v>306</v>
      </c>
      <c r="J1467" s="151">
        <v>3459710</v>
      </c>
      <c r="K1467" s="39"/>
      <c r="L1467" s="170"/>
      <c r="N1467" s="119"/>
    </row>
    <row r="1468" spans="1:14" s="17" customFormat="1" x14ac:dyDescent="0.2">
      <c r="A1468" s="145">
        <v>43956</v>
      </c>
      <c r="B1468" s="148" t="s">
        <v>61</v>
      </c>
      <c r="C1468" s="148" t="s">
        <v>61</v>
      </c>
      <c r="D1468" s="149" t="s">
        <v>252</v>
      </c>
      <c r="E1468" s="149" t="s">
        <v>108</v>
      </c>
      <c r="F1468" s="149" t="s">
        <v>241</v>
      </c>
      <c r="G1468" s="150" t="str">
        <f>VLOOKUP(Repository_table[[#This Row],[Country of Destination]],$T$11:$U$45,2,)</f>
        <v>Europe and Central Asia</v>
      </c>
      <c r="H1468" s="149" t="s">
        <v>143</v>
      </c>
      <c r="I1468" s="149" t="s">
        <v>270</v>
      </c>
      <c r="J1468" s="151">
        <v>3326515</v>
      </c>
      <c r="K1468" s="39"/>
      <c r="L1468" s="170"/>
      <c r="N1468" s="119"/>
    </row>
    <row r="1469" spans="1:14" s="17" customFormat="1" x14ac:dyDescent="0.2">
      <c r="A1469" s="145">
        <v>43956</v>
      </c>
      <c r="B1469" s="148" t="s">
        <v>61</v>
      </c>
      <c r="C1469" s="148" t="s">
        <v>61</v>
      </c>
      <c r="D1469" s="149" t="s">
        <v>252</v>
      </c>
      <c r="E1469" s="149" t="s">
        <v>108</v>
      </c>
      <c r="F1469" s="149" t="s">
        <v>253</v>
      </c>
      <c r="G1469" s="150" t="str">
        <f>VLOOKUP(Repository_table[[#This Row],[Country of Destination]],$T$11:$U$45,2,)</f>
        <v>Europe and Central Asia</v>
      </c>
      <c r="H1469" s="149" t="s">
        <v>411</v>
      </c>
      <c r="I1469" s="149" t="s">
        <v>270</v>
      </c>
      <c r="J1469" s="151">
        <v>3241104</v>
      </c>
      <c r="K1469" s="39"/>
      <c r="L1469" s="170"/>
      <c r="N1469" s="119"/>
    </row>
    <row r="1470" spans="1:14" s="17" customFormat="1" x14ac:dyDescent="0.2">
      <c r="A1470" s="145">
        <v>43957</v>
      </c>
      <c r="B1470" s="148" t="s">
        <v>193</v>
      </c>
      <c r="C1470" s="148" t="s">
        <v>211</v>
      </c>
      <c r="D1470" s="149" t="s">
        <v>262</v>
      </c>
      <c r="E1470" s="149" t="s">
        <v>108</v>
      </c>
      <c r="F1470" s="149" t="s">
        <v>197</v>
      </c>
      <c r="G1470" s="150" t="str">
        <f>VLOOKUP(Repository_table[[#This Row],[Country of Destination]],$T$11:$U$45,2,)</f>
        <v>Europe and Central Asia</v>
      </c>
      <c r="H1470" s="149" t="s">
        <v>80</v>
      </c>
      <c r="I1470" s="149" t="s">
        <v>263</v>
      </c>
      <c r="J1470" s="151">
        <v>3230000</v>
      </c>
      <c r="K1470" s="39"/>
      <c r="L1470" s="170"/>
      <c r="N1470" s="119"/>
    </row>
    <row r="1471" spans="1:14" s="17" customFormat="1" x14ac:dyDescent="0.2">
      <c r="A1471" s="145">
        <v>43958</v>
      </c>
      <c r="B1471" s="148" t="s">
        <v>61</v>
      </c>
      <c r="C1471" s="148" t="s">
        <v>61</v>
      </c>
      <c r="D1471" s="149" t="s">
        <v>427</v>
      </c>
      <c r="E1471" s="149" t="s">
        <v>108</v>
      </c>
      <c r="F1471" s="149" t="s">
        <v>331</v>
      </c>
      <c r="G1471" s="150" t="str">
        <f>VLOOKUP(Repository_table[[#This Row],[Country of Destination]],$T$11:$U$45,2,)</f>
        <v>Europe and Central Asia</v>
      </c>
      <c r="H1471" s="149" t="s">
        <v>299</v>
      </c>
      <c r="I1471" s="149" t="s">
        <v>270</v>
      </c>
      <c r="J1471" s="151">
        <v>3473212</v>
      </c>
      <c r="K1471" s="39"/>
      <c r="L1471" s="170"/>
      <c r="N1471" s="119"/>
    </row>
    <row r="1472" spans="1:14" s="17" customFormat="1" x14ac:dyDescent="0.2">
      <c r="A1472" s="145">
        <v>43958</v>
      </c>
      <c r="B1472" s="148" t="s">
        <v>61</v>
      </c>
      <c r="C1472" s="148" t="s">
        <v>61</v>
      </c>
      <c r="D1472" s="149" t="s">
        <v>252</v>
      </c>
      <c r="E1472" s="149" t="s">
        <v>108</v>
      </c>
      <c r="F1472" s="149" t="s">
        <v>241</v>
      </c>
      <c r="G1472" s="150" t="str">
        <f>VLOOKUP(Repository_table[[#This Row],[Country of Destination]],$T$11:$U$45,2,)</f>
        <v>Europe and Central Asia</v>
      </c>
      <c r="H1472" s="149" t="s">
        <v>264</v>
      </c>
      <c r="I1472" s="149" t="s">
        <v>270</v>
      </c>
      <c r="J1472" s="151">
        <v>971768</v>
      </c>
      <c r="K1472" s="39"/>
      <c r="L1472" s="170" t="s">
        <v>58</v>
      </c>
      <c r="N1472" s="119"/>
    </row>
    <row r="1473" spans="1:14" s="17" customFormat="1" x14ac:dyDescent="0.2">
      <c r="A1473" s="145">
        <v>43958</v>
      </c>
      <c r="B1473" s="148" t="s">
        <v>61</v>
      </c>
      <c r="C1473" s="148" t="s">
        <v>61</v>
      </c>
      <c r="D1473" s="149" t="s">
        <v>252</v>
      </c>
      <c r="E1473" s="149" t="s">
        <v>108</v>
      </c>
      <c r="F1473" s="149" t="s">
        <v>178</v>
      </c>
      <c r="G1473" s="150" t="str">
        <f>VLOOKUP(Repository_table[[#This Row],[Country of Destination]],$T$11:$U$45,2,)</f>
        <v>Latin America and the Caribbean</v>
      </c>
      <c r="H1473" s="149" t="s">
        <v>264</v>
      </c>
      <c r="I1473" s="149" t="s">
        <v>270</v>
      </c>
      <c r="J1473" s="151">
        <v>2267616</v>
      </c>
      <c r="K1473" s="39"/>
      <c r="L1473" s="170" t="s">
        <v>58</v>
      </c>
      <c r="N1473" s="119"/>
    </row>
    <row r="1474" spans="1:14" s="17" customFormat="1" x14ac:dyDescent="0.2">
      <c r="A1474" s="145">
        <v>43960</v>
      </c>
      <c r="B1474" s="148" t="s">
        <v>393</v>
      </c>
      <c r="C1474" s="148" t="s">
        <v>466</v>
      </c>
      <c r="D1474" s="149" t="s">
        <v>421</v>
      </c>
      <c r="E1474" s="149" t="s">
        <v>108</v>
      </c>
      <c r="F1474" s="149" t="s">
        <v>72</v>
      </c>
      <c r="G1474" s="150" t="str">
        <f>VLOOKUP(Repository_table[[#This Row],[Country of Destination]],$T$11:$U$45,2,)</f>
        <v>East Asia and Pacific</v>
      </c>
      <c r="H1474" s="149" t="s">
        <v>422</v>
      </c>
      <c r="I1474" s="149" t="s">
        <v>394</v>
      </c>
      <c r="J1474" s="151">
        <v>3436186</v>
      </c>
      <c r="K1474" s="39"/>
      <c r="L1474" s="170"/>
      <c r="N1474" s="119"/>
    </row>
    <row r="1475" spans="1:14" s="17" customFormat="1" x14ac:dyDescent="0.2">
      <c r="A1475" s="145">
        <v>43960</v>
      </c>
      <c r="B1475" s="148" t="s">
        <v>193</v>
      </c>
      <c r="C1475" s="148" t="s">
        <v>212</v>
      </c>
      <c r="D1475" s="149" t="s">
        <v>262</v>
      </c>
      <c r="E1475" s="149" t="s">
        <v>108</v>
      </c>
      <c r="F1475" s="149" t="s">
        <v>109</v>
      </c>
      <c r="G1475" s="150" t="str">
        <f>VLOOKUP(Repository_table[[#This Row],[Country of Destination]],$T$11:$U$45,2,)</f>
        <v>Europe and Central Asia</v>
      </c>
      <c r="H1475" s="149" t="s">
        <v>460</v>
      </c>
      <c r="I1475" s="149" t="s">
        <v>263</v>
      </c>
      <c r="J1475" s="151">
        <v>3237228</v>
      </c>
      <c r="K1475" s="39"/>
      <c r="L1475" s="170"/>
      <c r="N1475" s="119"/>
    </row>
    <row r="1476" spans="1:14" s="17" customFormat="1" x14ac:dyDescent="0.2">
      <c r="A1476" s="145">
        <v>43960</v>
      </c>
      <c r="B1476" s="148" t="s">
        <v>61</v>
      </c>
      <c r="C1476" s="148" t="s">
        <v>61</v>
      </c>
      <c r="D1476" s="149" t="s">
        <v>426</v>
      </c>
      <c r="E1476" s="149" t="s">
        <v>108</v>
      </c>
      <c r="F1476" s="149" t="s">
        <v>373</v>
      </c>
      <c r="G1476" s="150" t="str">
        <f>VLOOKUP(Repository_table[[#This Row],[Country of Destination]],$T$11:$U$45,2,)</f>
        <v>Europe and Central Asia</v>
      </c>
      <c r="H1476" s="149" t="s">
        <v>521</v>
      </c>
      <c r="I1476" s="149" t="s">
        <v>270</v>
      </c>
      <c r="J1476" s="151">
        <v>1348306</v>
      </c>
      <c r="K1476" s="39"/>
      <c r="L1476" s="170" t="s">
        <v>58</v>
      </c>
      <c r="N1476" s="119"/>
    </row>
    <row r="1477" spans="1:14" s="17" customFormat="1" x14ac:dyDescent="0.2">
      <c r="A1477" s="145">
        <v>43960</v>
      </c>
      <c r="B1477" s="148" t="s">
        <v>61</v>
      </c>
      <c r="C1477" s="148" t="s">
        <v>61</v>
      </c>
      <c r="D1477" s="149" t="s">
        <v>426</v>
      </c>
      <c r="E1477" s="149" t="s">
        <v>108</v>
      </c>
      <c r="F1477" s="149" t="s">
        <v>178</v>
      </c>
      <c r="G1477" s="150" t="str">
        <f>VLOOKUP(Repository_table[[#This Row],[Country of Destination]],$T$11:$U$45,2,)</f>
        <v>Latin America and the Caribbean</v>
      </c>
      <c r="H1477" s="149" t="s">
        <v>521</v>
      </c>
      <c r="I1477" s="149" t="s">
        <v>270</v>
      </c>
      <c r="J1477" s="151">
        <v>2095765</v>
      </c>
      <c r="K1477" s="39"/>
      <c r="L1477" s="170" t="s">
        <v>58</v>
      </c>
      <c r="N1477" s="119"/>
    </row>
    <row r="1478" spans="1:14" s="17" customFormat="1" ht="25.5" x14ac:dyDescent="0.2">
      <c r="A1478" s="145">
        <v>43961</v>
      </c>
      <c r="B1478" s="148" t="s">
        <v>443</v>
      </c>
      <c r="C1478" s="148" t="s">
        <v>469</v>
      </c>
      <c r="D1478" s="149" t="s">
        <v>470</v>
      </c>
      <c r="E1478" s="149" t="s">
        <v>108</v>
      </c>
      <c r="F1478" s="149" t="s">
        <v>113</v>
      </c>
      <c r="G1478" s="150" t="str">
        <f>VLOOKUP(Repository_table[[#This Row],[Country of Destination]],$T$11:$U$45,2,)</f>
        <v>East Asia and Pacific</v>
      </c>
      <c r="H1478" s="149" t="s">
        <v>495</v>
      </c>
      <c r="I1478" s="149" t="s">
        <v>440</v>
      </c>
      <c r="J1478" s="151">
        <v>3810025</v>
      </c>
      <c r="K1478" s="39"/>
      <c r="L1478" s="170"/>
      <c r="N1478" s="119"/>
    </row>
    <row r="1479" spans="1:14" s="17" customFormat="1" x14ac:dyDescent="0.2">
      <c r="A1479" s="145">
        <v>43961</v>
      </c>
      <c r="B1479" s="148" t="s">
        <v>61</v>
      </c>
      <c r="C1479" s="148" t="s">
        <v>61</v>
      </c>
      <c r="D1479" s="149" t="s">
        <v>252</v>
      </c>
      <c r="E1479" s="149" t="s">
        <v>108</v>
      </c>
      <c r="F1479" s="149" t="s">
        <v>286</v>
      </c>
      <c r="G1479" s="150" t="str">
        <f>VLOOKUP(Repository_table[[#This Row],[Country of Destination]],$T$11:$U$45,2,)</f>
        <v>Europe and Central Asia</v>
      </c>
      <c r="H1479" s="149" t="s">
        <v>361</v>
      </c>
      <c r="I1479" s="149" t="s">
        <v>270</v>
      </c>
      <c r="J1479" s="151">
        <v>2897173</v>
      </c>
      <c r="K1479" s="39"/>
      <c r="L1479" s="170"/>
      <c r="N1479" s="119"/>
    </row>
    <row r="1480" spans="1:14" s="17" customFormat="1" ht="25.5" x14ac:dyDescent="0.2">
      <c r="A1480" s="145">
        <v>43962</v>
      </c>
      <c r="B1480" s="148" t="s">
        <v>302</v>
      </c>
      <c r="C1480" s="148" t="s">
        <v>303</v>
      </c>
      <c r="D1480" s="149" t="s">
        <v>409</v>
      </c>
      <c r="E1480" s="149" t="s">
        <v>108</v>
      </c>
      <c r="F1480" s="149" t="s">
        <v>241</v>
      </c>
      <c r="G1480" s="150" t="str">
        <f>VLOOKUP(Repository_table[[#This Row],[Country of Destination]],$T$11:$U$45,2,)</f>
        <v>Europe and Central Asia</v>
      </c>
      <c r="H1480" s="149" t="s">
        <v>434</v>
      </c>
      <c r="I1480" s="149" t="s">
        <v>306</v>
      </c>
      <c r="J1480" s="151">
        <v>3724562</v>
      </c>
      <c r="K1480" s="39"/>
      <c r="L1480" s="170"/>
      <c r="N1480" s="119"/>
    </row>
    <row r="1481" spans="1:14" s="17" customFormat="1" x14ac:dyDescent="0.2">
      <c r="A1481" s="145">
        <v>43962</v>
      </c>
      <c r="B1481" s="148" t="s">
        <v>442</v>
      </c>
      <c r="C1481" s="148" t="s">
        <v>484</v>
      </c>
      <c r="D1481" s="149" t="s">
        <v>471</v>
      </c>
      <c r="E1481" s="149" t="s">
        <v>108</v>
      </c>
      <c r="F1481" s="149" t="s">
        <v>332</v>
      </c>
      <c r="G1481" s="150" t="str">
        <f>VLOOKUP(Repository_table[[#This Row],[Country of Destination]],$T$11:$U$45,2,)</f>
        <v>East Asia and Pacific</v>
      </c>
      <c r="H1481" s="149" t="s">
        <v>281</v>
      </c>
      <c r="I1481" s="149" t="s">
        <v>440</v>
      </c>
      <c r="J1481" s="151">
        <v>3832596</v>
      </c>
      <c r="K1481" s="39"/>
      <c r="L1481" s="170"/>
      <c r="N1481" s="119"/>
    </row>
    <row r="1482" spans="1:14" s="17" customFormat="1" x14ac:dyDescent="0.2">
      <c r="A1482" s="145">
        <v>43962</v>
      </c>
      <c r="B1482" s="148" t="s">
        <v>61</v>
      </c>
      <c r="C1482" s="148" t="s">
        <v>61</v>
      </c>
      <c r="D1482" s="149" t="s">
        <v>251</v>
      </c>
      <c r="E1482" s="149" t="s">
        <v>108</v>
      </c>
      <c r="F1482" s="149" t="s">
        <v>112</v>
      </c>
      <c r="G1482" s="150" t="str">
        <f>VLOOKUP(Repository_table[[#This Row],[Country of Destination]],$T$11:$U$45,2,)</f>
        <v>Latin America and the Caribbean</v>
      </c>
      <c r="H1482" s="149" t="s">
        <v>319</v>
      </c>
      <c r="I1482" s="149" t="s">
        <v>270</v>
      </c>
      <c r="J1482" s="151">
        <v>3673929</v>
      </c>
      <c r="K1482" s="39"/>
      <c r="L1482" s="170"/>
      <c r="N1482" s="119"/>
    </row>
    <row r="1483" spans="1:14" s="17" customFormat="1" ht="25.5" x14ac:dyDescent="0.2">
      <c r="A1483" s="145">
        <v>43963</v>
      </c>
      <c r="B1483" s="148" t="s">
        <v>443</v>
      </c>
      <c r="C1483" s="148" t="s">
        <v>469</v>
      </c>
      <c r="D1483" s="149" t="s">
        <v>470</v>
      </c>
      <c r="E1483" s="149" t="s">
        <v>108</v>
      </c>
      <c r="F1483" s="149" t="s">
        <v>186</v>
      </c>
      <c r="G1483" s="150" t="str">
        <f>VLOOKUP(Repository_table[[#This Row],[Country of Destination]],$T$11:$U$45,2,)</f>
        <v>Latin America and the Caribbean</v>
      </c>
      <c r="H1483" s="149" t="s">
        <v>507</v>
      </c>
      <c r="I1483" s="149" t="s">
        <v>440</v>
      </c>
      <c r="J1483" s="151">
        <v>3069511</v>
      </c>
      <c r="K1483" s="39"/>
      <c r="L1483" s="170"/>
      <c r="N1483" s="119"/>
    </row>
    <row r="1484" spans="1:14" s="17" customFormat="1" x14ac:dyDescent="0.2">
      <c r="A1484" s="145">
        <v>43963</v>
      </c>
      <c r="B1484" s="148" t="s">
        <v>61</v>
      </c>
      <c r="C1484" s="148" t="s">
        <v>61</v>
      </c>
      <c r="D1484" s="149" t="s">
        <v>251</v>
      </c>
      <c r="E1484" s="149" t="s">
        <v>108</v>
      </c>
      <c r="F1484" s="149" t="s">
        <v>113</v>
      </c>
      <c r="G1484" s="150" t="str">
        <f>VLOOKUP(Repository_table[[#This Row],[Country of Destination]],$T$11:$U$45,2,)</f>
        <v>East Asia and Pacific</v>
      </c>
      <c r="H1484" s="149" t="s">
        <v>167</v>
      </c>
      <c r="I1484" s="149" t="s">
        <v>270</v>
      </c>
      <c r="J1484" s="151">
        <v>3710898</v>
      </c>
      <c r="K1484" s="39"/>
      <c r="L1484" s="170"/>
      <c r="N1484" s="119"/>
    </row>
    <row r="1485" spans="1:14" s="17" customFormat="1" x14ac:dyDescent="0.2">
      <c r="A1485" s="145">
        <v>43965</v>
      </c>
      <c r="B1485" s="148" t="s">
        <v>442</v>
      </c>
      <c r="C1485" s="148" t="s">
        <v>484</v>
      </c>
      <c r="D1485" s="149" t="s">
        <v>471</v>
      </c>
      <c r="E1485" s="149" t="s">
        <v>108</v>
      </c>
      <c r="F1485" s="149" t="s">
        <v>368</v>
      </c>
      <c r="G1485" s="150" t="str">
        <f>VLOOKUP(Repository_table[[#This Row],[Country of Destination]],$T$11:$U$45,2,)</f>
        <v>East Asia and Pacific</v>
      </c>
      <c r="H1485" s="149" t="s">
        <v>472</v>
      </c>
      <c r="I1485" s="149" t="s">
        <v>440</v>
      </c>
      <c r="J1485" s="151">
        <v>3777373</v>
      </c>
      <c r="K1485" s="39"/>
      <c r="L1485" s="170"/>
      <c r="N1485" s="119"/>
    </row>
    <row r="1486" spans="1:14" s="17" customFormat="1" x14ac:dyDescent="0.2">
      <c r="A1486" s="145">
        <v>43966</v>
      </c>
      <c r="B1486" s="148" t="s">
        <v>393</v>
      </c>
      <c r="C1486" s="148" t="s">
        <v>466</v>
      </c>
      <c r="D1486" s="149" t="s">
        <v>421</v>
      </c>
      <c r="E1486" s="149" t="s">
        <v>108</v>
      </c>
      <c r="F1486" s="149" t="s">
        <v>68</v>
      </c>
      <c r="G1486" s="150" t="str">
        <f>VLOOKUP(Repository_table[[#This Row],[Country of Destination]],$T$11:$U$45,2,)</f>
        <v>South Asia</v>
      </c>
      <c r="H1486" s="149" t="s">
        <v>111</v>
      </c>
      <c r="I1486" s="149" t="s">
        <v>394</v>
      </c>
      <c r="J1486" s="151">
        <v>3675592</v>
      </c>
      <c r="K1486" s="39"/>
      <c r="L1486" s="170"/>
      <c r="N1486" s="119"/>
    </row>
    <row r="1487" spans="1:14" s="17" customFormat="1" x14ac:dyDescent="0.2">
      <c r="A1487" s="145">
        <v>43966</v>
      </c>
      <c r="B1487" s="148" t="s">
        <v>61</v>
      </c>
      <c r="C1487" s="148" t="s">
        <v>61</v>
      </c>
      <c r="D1487" s="149" t="s">
        <v>252</v>
      </c>
      <c r="E1487" s="149" t="s">
        <v>108</v>
      </c>
      <c r="F1487" s="149" t="s">
        <v>241</v>
      </c>
      <c r="G1487" s="150" t="str">
        <f>VLOOKUP(Repository_table[[#This Row],[Country of Destination]],$T$11:$U$45,2,)</f>
        <v>Europe and Central Asia</v>
      </c>
      <c r="H1487" s="149" t="s">
        <v>459</v>
      </c>
      <c r="I1487" s="149" t="s">
        <v>270</v>
      </c>
      <c r="J1487" s="151">
        <v>3241504</v>
      </c>
      <c r="K1487" s="39"/>
      <c r="L1487" s="170"/>
      <c r="N1487" s="119"/>
    </row>
    <row r="1488" spans="1:14" s="17" customFormat="1" x14ac:dyDescent="0.2">
      <c r="A1488" s="145">
        <v>43967</v>
      </c>
      <c r="B1488" s="148" t="s">
        <v>393</v>
      </c>
      <c r="C1488" s="148" t="s">
        <v>466</v>
      </c>
      <c r="D1488" s="149" t="s">
        <v>421</v>
      </c>
      <c r="E1488" s="149" t="s">
        <v>108</v>
      </c>
      <c r="F1488" s="149" t="s">
        <v>241</v>
      </c>
      <c r="G1488" s="150" t="str">
        <f>VLOOKUP(Repository_table[[#This Row],[Country of Destination]],$T$11:$U$45,2,)</f>
        <v>Europe and Central Asia</v>
      </c>
      <c r="H1488" s="149" t="s">
        <v>435</v>
      </c>
      <c r="I1488" s="149" t="s">
        <v>394</v>
      </c>
      <c r="J1488" s="151">
        <v>3647216</v>
      </c>
      <c r="K1488" s="39"/>
      <c r="L1488" s="170"/>
      <c r="N1488" s="119"/>
    </row>
    <row r="1489" spans="1:14" s="32" customFormat="1" x14ac:dyDescent="0.2">
      <c r="A1489" s="145">
        <v>43967</v>
      </c>
      <c r="B1489" s="148" t="s">
        <v>193</v>
      </c>
      <c r="C1489" s="148" t="s">
        <v>211</v>
      </c>
      <c r="D1489" s="149" t="s">
        <v>267</v>
      </c>
      <c r="E1489" s="149" t="s">
        <v>108</v>
      </c>
      <c r="F1489" s="149" t="s">
        <v>113</v>
      </c>
      <c r="G1489" s="150" t="str">
        <f>VLOOKUP(Repository_table[[#This Row],[Country of Destination]],$T$11:$U$45,2,)</f>
        <v>East Asia and Pacific</v>
      </c>
      <c r="H1489" s="149" t="s">
        <v>529</v>
      </c>
      <c r="I1489" s="149" t="s">
        <v>263</v>
      </c>
      <c r="J1489" s="151">
        <v>3263523</v>
      </c>
      <c r="K1489" s="39"/>
      <c r="L1489" s="170"/>
      <c r="N1489" s="124"/>
    </row>
    <row r="1490" spans="1:14" s="17" customFormat="1" x14ac:dyDescent="0.2">
      <c r="A1490" s="145">
        <v>43967</v>
      </c>
      <c r="B1490" s="148" t="s">
        <v>61</v>
      </c>
      <c r="C1490" s="148" t="s">
        <v>61</v>
      </c>
      <c r="D1490" s="149" t="s">
        <v>252</v>
      </c>
      <c r="E1490" s="149" t="s">
        <v>108</v>
      </c>
      <c r="F1490" s="149" t="s">
        <v>68</v>
      </c>
      <c r="G1490" s="150" t="str">
        <f>VLOOKUP(Repository_table[[#This Row],[Country of Destination]],$T$11:$U$45,2,)</f>
        <v>South Asia</v>
      </c>
      <c r="H1490" s="149" t="s">
        <v>231</v>
      </c>
      <c r="I1490" s="149" t="s">
        <v>270</v>
      </c>
      <c r="J1490" s="151">
        <v>3676904</v>
      </c>
      <c r="K1490" s="39"/>
      <c r="L1490" s="170"/>
      <c r="N1490" s="119"/>
    </row>
    <row r="1491" spans="1:14" s="17" customFormat="1" x14ac:dyDescent="0.2">
      <c r="A1491" s="145">
        <v>43969</v>
      </c>
      <c r="B1491" s="148" t="s">
        <v>393</v>
      </c>
      <c r="C1491" s="148" t="s">
        <v>466</v>
      </c>
      <c r="D1491" s="149" t="s">
        <v>421</v>
      </c>
      <c r="E1491" s="149" t="s">
        <v>108</v>
      </c>
      <c r="F1491" s="149" t="s">
        <v>178</v>
      </c>
      <c r="G1491" s="150" t="str">
        <f>VLOOKUP(Repository_table[[#This Row],[Country of Destination]],$T$11:$U$45,2,)</f>
        <v>Latin America and the Caribbean</v>
      </c>
      <c r="H1491" s="149" t="s">
        <v>135</v>
      </c>
      <c r="I1491" s="149" t="s">
        <v>394</v>
      </c>
      <c r="J1491" s="151">
        <v>1816603</v>
      </c>
      <c r="K1491" s="39"/>
      <c r="L1491" s="170"/>
      <c r="N1491" s="119"/>
    </row>
    <row r="1492" spans="1:14" s="17" customFormat="1" ht="25.5" x14ac:dyDescent="0.2">
      <c r="A1492" s="145">
        <v>43969</v>
      </c>
      <c r="B1492" s="148" t="s">
        <v>302</v>
      </c>
      <c r="C1492" s="148" t="s">
        <v>303</v>
      </c>
      <c r="D1492" s="149" t="s">
        <v>409</v>
      </c>
      <c r="E1492" s="149" t="s">
        <v>108</v>
      </c>
      <c r="F1492" s="149" t="s">
        <v>81</v>
      </c>
      <c r="G1492" s="150" t="str">
        <f>VLOOKUP(Repository_table[[#This Row],[Country of Destination]],$T$11:$U$45,2,)</f>
        <v>East Asia and Pacific</v>
      </c>
      <c r="H1492" s="149" t="s">
        <v>481</v>
      </c>
      <c r="I1492" s="149" t="s">
        <v>306</v>
      </c>
      <c r="J1492" s="151">
        <v>3281146</v>
      </c>
      <c r="K1492" s="39"/>
      <c r="L1492" s="170"/>
      <c r="N1492" s="119"/>
    </row>
    <row r="1493" spans="1:14" s="17" customFormat="1" x14ac:dyDescent="0.2">
      <c r="A1493" s="145">
        <v>43969</v>
      </c>
      <c r="B1493" s="148" t="s">
        <v>61</v>
      </c>
      <c r="C1493" s="148" t="s">
        <v>61</v>
      </c>
      <c r="D1493" s="149" t="s">
        <v>252</v>
      </c>
      <c r="E1493" s="149" t="s">
        <v>108</v>
      </c>
      <c r="F1493" s="149" t="s">
        <v>241</v>
      </c>
      <c r="G1493" s="150" t="str">
        <f>VLOOKUP(Repository_table[[#This Row],[Country of Destination]],$T$11:$U$45,2,)</f>
        <v>Europe and Central Asia</v>
      </c>
      <c r="H1493" s="149" t="s">
        <v>432</v>
      </c>
      <c r="I1493" s="149" t="s">
        <v>270</v>
      </c>
      <c r="J1493" s="151">
        <v>3052187</v>
      </c>
      <c r="K1493" s="39"/>
      <c r="L1493" s="170"/>
      <c r="N1493" s="119"/>
    </row>
    <row r="1494" spans="1:14" s="17" customFormat="1" ht="25.5" x14ac:dyDescent="0.2">
      <c r="A1494" s="145">
        <v>43971</v>
      </c>
      <c r="B1494" s="148" t="s">
        <v>443</v>
      </c>
      <c r="C1494" s="148" t="s">
        <v>469</v>
      </c>
      <c r="D1494" s="149" t="s">
        <v>470</v>
      </c>
      <c r="E1494" s="149" t="s">
        <v>108</v>
      </c>
      <c r="F1494" s="149" t="s">
        <v>113</v>
      </c>
      <c r="G1494" s="150" t="str">
        <f>VLOOKUP(Repository_table[[#This Row],[Country of Destination]],$T$11:$U$45,2,)</f>
        <v>East Asia and Pacific</v>
      </c>
      <c r="H1494" s="149" t="s">
        <v>244</v>
      </c>
      <c r="I1494" s="149" t="s">
        <v>440</v>
      </c>
      <c r="J1494" s="151">
        <v>3386260</v>
      </c>
      <c r="K1494" s="39"/>
      <c r="L1494" s="170"/>
      <c r="N1494" s="119"/>
    </row>
    <row r="1495" spans="1:14" s="17" customFormat="1" x14ac:dyDescent="0.2">
      <c r="A1495" s="145">
        <v>43971</v>
      </c>
      <c r="B1495" s="148" t="s">
        <v>61</v>
      </c>
      <c r="C1495" s="148" t="s">
        <v>61</v>
      </c>
      <c r="D1495" s="149" t="s">
        <v>427</v>
      </c>
      <c r="E1495" s="149" t="s">
        <v>108</v>
      </c>
      <c r="F1495" s="149" t="s">
        <v>197</v>
      </c>
      <c r="G1495" s="150" t="str">
        <f>VLOOKUP(Repository_table[[#This Row],[Country of Destination]],$T$11:$U$45,2,)</f>
        <v>Europe and Central Asia</v>
      </c>
      <c r="H1495" s="149" t="s">
        <v>223</v>
      </c>
      <c r="I1495" s="149" t="s">
        <v>270</v>
      </c>
      <c r="J1495" s="151">
        <v>2902787</v>
      </c>
      <c r="K1495" s="39"/>
      <c r="L1495" s="170"/>
      <c r="N1495" s="119"/>
    </row>
    <row r="1496" spans="1:14" s="17" customFormat="1" x14ac:dyDescent="0.2">
      <c r="A1496" s="145">
        <v>43973</v>
      </c>
      <c r="B1496" s="148" t="s">
        <v>393</v>
      </c>
      <c r="C1496" s="148" t="s">
        <v>466</v>
      </c>
      <c r="D1496" s="149" t="s">
        <v>421</v>
      </c>
      <c r="E1496" s="149" t="s">
        <v>108</v>
      </c>
      <c r="F1496" s="149" t="s">
        <v>204</v>
      </c>
      <c r="G1496" s="150" t="str">
        <f>VLOOKUP(Repository_table[[#This Row],[Country of Destination]],$T$11:$U$45,2,)</f>
        <v>Europe and Central Asia</v>
      </c>
      <c r="H1496" s="149" t="s">
        <v>318</v>
      </c>
      <c r="I1496" s="149" t="s">
        <v>394</v>
      </c>
      <c r="J1496" s="151">
        <v>3492711</v>
      </c>
      <c r="K1496" s="39"/>
      <c r="L1496" s="170"/>
      <c r="N1496" s="119"/>
    </row>
    <row r="1497" spans="1:14" s="17" customFormat="1" x14ac:dyDescent="0.2">
      <c r="A1497" s="145">
        <v>43973</v>
      </c>
      <c r="B1497" s="148" t="s">
        <v>193</v>
      </c>
      <c r="C1497" s="148" t="s">
        <v>212</v>
      </c>
      <c r="D1497" s="149" t="s">
        <v>262</v>
      </c>
      <c r="E1497" s="149" t="s">
        <v>108</v>
      </c>
      <c r="F1497" s="149" t="s">
        <v>241</v>
      </c>
      <c r="G1497" s="150" t="str">
        <f>VLOOKUP(Repository_table[[#This Row],[Country of Destination]],$T$11:$U$45,2,)</f>
        <v>Europe and Central Asia</v>
      </c>
      <c r="H1497" s="149" t="s">
        <v>464</v>
      </c>
      <c r="I1497" s="149" t="s">
        <v>263</v>
      </c>
      <c r="J1497" s="151">
        <v>3485504</v>
      </c>
      <c r="K1497" s="39"/>
      <c r="L1497" s="170"/>
      <c r="N1497" s="119"/>
    </row>
    <row r="1498" spans="1:14" s="17" customFormat="1" x14ac:dyDescent="0.2">
      <c r="A1498" s="145">
        <v>43973</v>
      </c>
      <c r="B1498" s="148" t="s">
        <v>61</v>
      </c>
      <c r="C1498" s="148" t="s">
        <v>61</v>
      </c>
      <c r="D1498" s="149" t="s">
        <v>251</v>
      </c>
      <c r="E1498" s="149" t="s">
        <v>108</v>
      </c>
      <c r="F1498" s="149" t="s">
        <v>113</v>
      </c>
      <c r="G1498" s="150" t="str">
        <f>VLOOKUP(Repository_table[[#This Row],[Country of Destination]],$T$11:$U$45,2,)</f>
        <v>East Asia and Pacific</v>
      </c>
      <c r="H1498" s="149" t="s">
        <v>173</v>
      </c>
      <c r="I1498" s="149" t="s">
        <v>270</v>
      </c>
      <c r="J1498" s="151">
        <v>3663335</v>
      </c>
      <c r="K1498" s="39"/>
      <c r="L1498" s="170"/>
      <c r="N1498" s="119"/>
    </row>
    <row r="1499" spans="1:14" s="17" customFormat="1" x14ac:dyDescent="0.2">
      <c r="A1499" s="145">
        <v>43974</v>
      </c>
      <c r="B1499" s="148" t="s">
        <v>61</v>
      </c>
      <c r="C1499" s="148" t="s">
        <v>61</v>
      </c>
      <c r="D1499" s="149" t="s">
        <v>426</v>
      </c>
      <c r="E1499" s="149" t="s">
        <v>108</v>
      </c>
      <c r="F1499" s="149" t="s">
        <v>81</v>
      </c>
      <c r="G1499" s="150" t="str">
        <f>VLOOKUP(Repository_table[[#This Row],[Country of Destination]],$T$11:$U$45,2,)</f>
        <v>East Asia and Pacific</v>
      </c>
      <c r="H1499" s="149" t="s">
        <v>237</v>
      </c>
      <c r="I1499" s="149" t="s">
        <v>270</v>
      </c>
      <c r="J1499" s="151">
        <v>3221860</v>
      </c>
      <c r="K1499" s="39"/>
      <c r="L1499" s="170"/>
      <c r="N1499" s="119"/>
    </row>
    <row r="1500" spans="1:14" s="17" customFormat="1" ht="25.5" x14ac:dyDescent="0.2">
      <c r="A1500" s="145">
        <v>43975</v>
      </c>
      <c r="B1500" s="148" t="s">
        <v>302</v>
      </c>
      <c r="C1500" s="148" t="s">
        <v>303</v>
      </c>
      <c r="D1500" s="149" t="s">
        <v>409</v>
      </c>
      <c r="E1500" s="149" t="s">
        <v>108</v>
      </c>
      <c r="F1500" s="149" t="s">
        <v>241</v>
      </c>
      <c r="G1500" s="150" t="str">
        <f>VLOOKUP(Repository_table[[#This Row],[Country of Destination]],$T$11:$U$45,2,)</f>
        <v>Europe and Central Asia</v>
      </c>
      <c r="H1500" s="149" t="s">
        <v>218</v>
      </c>
      <c r="I1500" s="149" t="s">
        <v>306</v>
      </c>
      <c r="J1500" s="151">
        <v>984073</v>
      </c>
      <c r="K1500" s="39"/>
      <c r="L1500" s="170" t="s">
        <v>58</v>
      </c>
      <c r="N1500" s="119"/>
    </row>
    <row r="1501" spans="1:14" s="17" customFormat="1" ht="25.5" x14ac:dyDescent="0.2">
      <c r="A1501" s="145">
        <v>43975</v>
      </c>
      <c r="B1501" s="148" t="s">
        <v>302</v>
      </c>
      <c r="C1501" s="148" t="s">
        <v>303</v>
      </c>
      <c r="D1501" s="149" t="s">
        <v>409</v>
      </c>
      <c r="E1501" s="149" t="s">
        <v>108</v>
      </c>
      <c r="F1501" s="149" t="s">
        <v>178</v>
      </c>
      <c r="G1501" s="150" t="str">
        <f>VLOOKUP(Repository_table[[#This Row],[Country of Destination]],$T$11:$U$45,2,)</f>
        <v>Latin America and the Caribbean</v>
      </c>
      <c r="H1501" s="149" t="s">
        <v>218</v>
      </c>
      <c r="I1501" s="149" t="s">
        <v>306</v>
      </c>
      <c r="J1501" s="151">
        <v>2107266</v>
      </c>
      <c r="K1501" s="39"/>
      <c r="L1501" s="170" t="s">
        <v>58</v>
      </c>
      <c r="N1501" s="119"/>
    </row>
    <row r="1502" spans="1:14" s="17" customFormat="1" ht="25.5" x14ac:dyDescent="0.2">
      <c r="A1502" s="145">
        <v>43975</v>
      </c>
      <c r="B1502" s="148" t="s">
        <v>443</v>
      </c>
      <c r="C1502" s="148" t="s">
        <v>469</v>
      </c>
      <c r="D1502" s="149" t="s">
        <v>470</v>
      </c>
      <c r="E1502" s="149" t="s">
        <v>108</v>
      </c>
      <c r="F1502" s="149" t="s">
        <v>112</v>
      </c>
      <c r="G1502" s="150" t="str">
        <f>VLOOKUP(Repository_table[[#This Row],[Country of Destination]],$T$11:$U$45,2,)</f>
        <v>Latin America and the Caribbean</v>
      </c>
      <c r="H1502" s="149" t="s">
        <v>509</v>
      </c>
      <c r="I1502" s="149" t="s">
        <v>440</v>
      </c>
      <c r="J1502" s="151">
        <v>3671103</v>
      </c>
      <c r="K1502" s="39"/>
      <c r="L1502" s="170"/>
      <c r="N1502" s="119"/>
    </row>
    <row r="1503" spans="1:14" s="17" customFormat="1" x14ac:dyDescent="0.2">
      <c r="A1503" s="145">
        <v>43976</v>
      </c>
      <c r="B1503" s="148" t="s">
        <v>393</v>
      </c>
      <c r="C1503" s="148" t="s">
        <v>468</v>
      </c>
      <c r="D1503" s="149" t="s">
        <v>421</v>
      </c>
      <c r="E1503" s="149" t="s">
        <v>108</v>
      </c>
      <c r="F1503" s="149" t="s">
        <v>81</v>
      </c>
      <c r="G1503" s="150" t="str">
        <f>VLOOKUP(Repository_table[[#This Row],[Country of Destination]],$T$11:$U$45,2,)</f>
        <v>East Asia and Pacific</v>
      </c>
      <c r="H1503" s="149" t="s">
        <v>452</v>
      </c>
      <c r="I1503" s="149" t="s">
        <v>394</v>
      </c>
      <c r="J1503" s="151">
        <v>3724254</v>
      </c>
      <c r="K1503" s="39"/>
      <c r="L1503" s="170"/>
      <c r="N1503" s="119"/>
    </row>
    <row r="1504" spans="1:14" s="17" customFormat="1" x14ac:dyDescent="0.2">
      <c r="A1504" s="145">
        <v>43976</v>
      </c>
      <c r="B1504" s="148" t="s">
        <v>61</v>
      </c>
      <c r="C1504" s="148" t="s">
        <v>61</v>
      </c>
      <c r="D1504" s="149" t="s">
        <v>252</v>
      </c>
      <c r="E1504" s="149" t="s">
        <v>108</v>
      </c>
      <c r="F1504" s="149" t="s">
        <v>253</v>
      </c>
      <c r="G1504" s="150" t="str">
        <f>VLOOKUP(Repository_table[[#This Row],[Country of Destination]],$T$11:$U$45,2,)</f>
        <v>Europe and Central Asia</v>
      </c>
      <c r="H1504" s="149" t="s">
        <v>493</v>
      </c>
      <c r="I1504" s="149" t="s">
        <v>270</v>
      </c>
      <c r="J1504" s="151">
        <v>3211007</v>
      </c>
      <c r="K1504" s="39"/>
      <c r="L1504" s="170"/>
      <c r="N1504" s="119"/>
    </row>
    <row r="1505" spans="1:14" s="17" customFormat="1" ht="25.5" x14ac:dyDescent="0.2">
      <c r="A1505" s="145">
        <v>43977</v>
      </c>
      <c r="B1505" s="148" t="s">
        <v>302</v>
      </c>
      <c r="C1505" s="148" t="s">
        <v>303</v>
      </c>
      <c r="D1505" s="149" t="s">
        <v>409</v>
      </c>
      <c r="E1505" s="149" t="s">
        <v>108</v>
      </c>
      <c r="F1505" s="149" t="s">
        <v>462</v>
      </c>
      <c r="G1505" s="150" t="str">
        <f>VLOOKUP(Repository_table[[#This Row],[Country of Destination]],$T$11:$U$45,2,)</f>
        <v>South Asia</v>
      </c>
      <c r="H1505" s="149" t="s">
        <v>284</v>
      </c>
      <c r="I1505" s="149" t="s">
        <v>306</v>
      </c>
      <c r="J1505" s="151">
        <v>3405574</v>
      </c>
      <c r="K1505" s="39"/>
      <c r="L1505" s="170"/>
      <c r="N1505" s="119"/>
    </row>
    <row r="1506" spans="1:14" s="17" customFormat="1" x14ac:dyDescent="0.2">
      <c r="A1506" s="145">
        <v>43977</v>
      </c>
      <c r="B1506" s="148" t="s">
        <v>61</v>
      </c>
      <c r="C1506" s="148" t="s">
        <v>61</v>
      </c>
      <c r="D1506" s="149" t="s">
        <v>251</v>
      </c>
      <c r="E1506" s="149" t="s">
        <v>108</v>
      </c>
      <c r="F1506" s="149" t="s">
        <v>157</v>
      </c>
      <c r="G1506" s="150" t="str">
        <f>VLOOKUP(Repository_table[[#This Row],[Country of Destination]],$T$11:$U$45,2,)</f>
        <v>Middle East and North Africa</v>
      </c>
      <c r="H1506" s="149" t="s">
        <v>528</v>
      </c>
      <c r="I1506" s="149" t="s">
        <v>270</v>
      </c>
      <c r="J1506" s="151">
        <v>3294379</v>
      </c>
      <c r="K1506" s="39"/>
      <c r="L1506" s="170"/>
      <c r="N1506" s="119"/>
    </row>
    <row r="1507" spans="1:14" s="17" customFormat="1" x14ac:dyDescent="0.2">
      <c r="A1507" s="145">
        <v>43978</v>
      </c>
      <c r="B1507" s="148" t="s">
        <v>193</v>
      </c>
      <c r="C1507" s="148" t="s">
        <v>211</v>
      </c>
      <c r="D1507" s="149" t="s">
        <v>262</v>
      </c>
      <c r="E1507" s="149" t="s">
        <v>108</v>
      </c>
      <c r="F1507" s="149" t="s">
        <v>109</v>
      </c>
      <c r="G1507" s="150" t="str">
        <f>VLOOKUP(Repository_table[[#This Row],[Country of Destination]],$T$11:$U$45,2,)</f>
        <v>Europe and Central Asia</v>
      </c>
      <c r="H1507" s="149" t="s">
        <v>530</v>
      </c>
      <c r="I1507" s="149" t="s">
        <v>263</v>
      </c>
      <c r="J1507" s="151">
        <v>3423459</v>
      </c>
      <c r="K1507" s="39"/>
      <c r="L1507" s="170"/>
      <c r="N1507" s="119"/>
    </row>
    <row r="1508" spans="1:14" s="17" customFormat="1" x14ac:dyDescent="0.2">
      <c r="A1508" s="145">
        <v>43978</v>
      </c>
      <c r="B1508" s="148" t="s">
        <v>61</v>
      </c>
      <c r="C1508" s="148" t="s">
        <v>61</v>
      </c>
      <c r="D1508" s="149" t="s">
        <v>251</v>
      </c>
      <c r="E1508" s="149" t="s">
        <v>108</v>
      </c>
      <c r="F1508" s="149" t="s">
        <v>113</v>
      </c>
      <c r="G1508" s="150" t="str">
        <f>VLOOKUP(Repository_table[[#This Row],[Country of Destination]],$T$11:$U$45,2,)</f>
        <v>East Asia and Pacific</v>
      </c>
      <c r="H1508" s="149" t="s">
        <v>254</v>
      </c>
      <c r="I1508" s="149" t="s">
        <v>270</v>
      </c>
      <c r="J1508" s="151">
        <v>3086825</v>
      </c>
      <c r="K1508" s="39"/>
      <c r="L1508" s="170"/>
      <c r="N1508" s="119"/>
    </row>
    <row r="1509" spans="1:14" s="17" customFormat="1" x14ac:dyDescent="0.2">
      <c r="A1509" s="145">
        <v>43979</v>
      </c>
      <c r="B1509" s="148" t="s">
        <v>393</v>
      </c>
      <c r="C1509" s="148" t="s">
        <v>466</v>
      </c>
      <c r="D1509" s="149" t="s">
        <v>421</v>
      </c>
      <c r="E1509" s="149" t="s">
        <v>108</v>
      </c>
      <c r="F1509" s="149" t="s">
        <v>68</v>
      </c>
      <c r="G1509" s="150" t="str">
        <f>VLOOKUP(Repository_table[[#This Row],[Country of Destination]],$T$11:$U$45,2,)</f>
        <v>South Asia</v>
      </c>
      <c r="H1509" s="149" t="s">
        <v>429</v>
      </c>
      <c r="I1509" s="149" t="s">
        <v>394</v>
      </c>
      <c r="J1509" s="151">
        <v>3181596</v>
      </c>
      <c r="K1509" s="39"/>
      <c r="L1509" s="170"/>
      <c r="N1509" s="119"/>
    </row>
    <row r="1510" spans="1:14" s="17" customFormat="1" x14ac:dyDescent="0.2">
      <c r="A1510" s="145">
        <v>43979</v>
      </c>
      <c r="B1510" s="148" t="s">
        <v>61</v>
      </c>
      <c r="C1510" s="148" t="s">
        <v>61</v>
      </c>
      <c r="D1510" s="149" t="s">
        <v>252</v>
      </c>
      <c r="E1510" s="149" t="s">
        <v>108</v>
      </c>
      <c r="F1510" s="149" t="s">
        <v>241</v>
      </c>
      <c r="G1510" s="150" t="str">
        <f>VLOOKUP(Repository_table[[#This Row],[Country of Destination]],$T$11:$U$45,2,)</f>
        <v>Europe and Central Asia</v>
      </c>
      <c r="H1510" s="149" t="s">
        <v>375</v>
      </c>
      <c r="I1510" s="149" t="s">
        <v>270</v>
      </c>
      <c r="J1510" s="151">
        <v>3425857</v>
      </c>
      <c r="K1510" s="39"/>
      <c r="L1510" s="170"/>
      <c r="N1510" s="119"/>
    </row>
    <row r="1511" spans="1:14" s="17" customFormat="1" ht="25.5" x14ac:dyDescent="0.2">
      <c r="A1511" s="145">
        <v>43981</v>
      </c>
      <c r="B1511" s="148" t="s">
        <v>302</v>
      </c>
      <c r="C1511" s="148" t="s">
        <v>303</v>
      </c>
      <c r="D1511" s="149" t="s">
        <v>409</v>
      </c>
      <c r="E1511" s="149" t="s">
        <v>108</v>
      </c>
      <c r="F1511" s="149" t="s">
        <v>72</v>
      </c>
      <c r="G1511" s="150" t="str">
        <f>VLOOKUP(Repository_table[[#This Row],[Country of Destination]],$T$11:$U$45,2,)</f>
        <v>East Asia and Pacific</v>
      </c>
      <c r="H1511" s="149" t="s">
        <v>282</v>
      </c>
      <c r="I1511" s="149" t="s">
        <v>306</v>
      </c>
      <c r="J1511" s="151">
        <v>3676294</v>
      </c>
      <c r="K1511" s="39"/>
      <c r="L1511" s="170"/>
      <c r="N1511" s="119"/>
    </row>
    <row r="1512" spans="1:14" s="17" customFormat="1" x14ac:dyDescent="0.2">
      <c r="A1512" s="145">
        <v>43981</v>
      </c>
      <c r="B1512" s="148" t="s">
        <v>61</v>
      </c>
      <c r="C1512" s="148" t="s">
        <v>61</v>
      </c>
      <c r="D1512" s="149" t="s">
        <v>252</v>
      </c>
      <c r="E1512" s="149" t="s">
        <v>108</v>
      </c>
      <c r="F1512" s="149" t="s">
        <v>72</v>
      </c>
      <c r="G1512" s="150" t="str">
        <f>VLOOKUP(Repository_table[[#This Row],[Country of Destination]],$T$11:$U$45,2,)</f>
        <v>East Asia and Pacific</v>
      </c>
      <c r="H1512" s="149" t="s">
        <v>159</v>
      </c>
      <c r="I1512" s="149" t="s">
        <v>270</v>
      </c>
      <c r="J1512" s="151">
        <v>3659721</v>
      </c>
      <c r="K1512" s="39"/>
      <c r="L1512" s="170"/>
      <c r="N1512" s="119"/>
    </row>
    <row r="1513" spans="1:14" s="17" customFormat="1" x14ac:dyDescent="0.2">
      <c r="A1513" s="145">
        <v>43982</v>
      </c>
      <c r="B1513" s="148" t="s">
        <v>393</v>
      </c>
      <c r="C1513" s="148" t="s">
        <v>508</v>
      </c>
      <c r="D1513" s="149" t="s">
        <v>494</v>
      </c>
      <c r="E1513" s="149" t="s">
        <v>108</v>
      </c>
      <c r="F1513" s="149" t="s">
        <v>185</v>
      </c>
      <c r="G1513" s="150" t="str">
        <f>VLOOKUP(Repository_table[[#This Row],[Country of Destination]],$T$11:$U$45,2,)</f>
        <v>Latin America and the Caribbean</v>
      </c>
      <c r="H1513" s="149" t="s">
        <v>507</v>
      </c>
      <c r="I1513" s="149" t="s">
        <v>394</v>
      </c>
      <c r="J1513" s="151">
        <v>2554347</v>
      </c>
      <c r="K1513" s="39"/>
      <c r="L1513" s="170"/>
      <c r="N1513" s="119"/>
    </row>
    <row r="1514" spans="1:14" s="17" customFormat="1" x14ac:dyDescent="0.2">
      <c r="A1514" s="145">
        <v>43982</v>
      </c>
      <c r="B1514" s="148" t="s">
        <v>61</v>
      </c>
      <c r="C1514" s="148" t="s">
        <v>61</v>
      </c>
      <c r="D1514" s="149" t="s">
        <v>252</v>
      </c>
      <c r="E1514" s="149" t="s">
        <v>108</v>
      </c>
      <c r="F1514" s="149" t="s">
        <v>330</v>
      </c>
      <c r="G1514" s="150" t="str">
        <f>VLOOKUP(Repository_table[[#This Row],[Country of Destination]],$T$11:$U$45,2,)</f>
        <v>Middle East and North Africa</v>
      </c>
      <c r="H1514" s="149" t="s">
        <v>428</v>
      </c>
      <c r="I1514" s="149" t="s">
        <v>270</v>
      </c>
      <c r="J1514" s="151">
        <v>3474413</v>
      </c>
      <c r="K1514" s="39"/>
      <c r="L1514" s="170"/>
      <c r="N1514" s="119"/>
    </row>
    <row r="1515" spans="1:14" s="17" customFormat="1" x14ac:dyDescent="0.2">
      <c r="A1515" s="154">
        <v>43983</v>
      </c>
      <c r="B1515" s="155" t="s">
        <v>393</v>
      </c>
      <c r="C1515" s="155" t="s">
        <v>466</v>
      </c>
      <c r="D1515" s="156" t="s">
        <v>392</v>
      </c>
      <c r="E1515" s="156" t="s">
        <v>194</v>
      </c>
      <c r="F1515" s="156" t="s">
        <v>253</v>
      </c>
      <c r="G1515" s="157" t="str">
        <f>VLOOKUP(Repository_table[[#This Row],[Country of Destination]],$T$11:$U$45,2,)</f>
        <v>Europe and Central Asia</v>
      </c>
      <c r="H1515" s="156" t="s">
        <v>374</v>
      </c>
      <c r="I1515" s="156" t="s">
        <v>394</v>
      </c>
      <c r="J1515" s="158">
        <v>3331704</v>
      </c>
      <c r="K1515" s="159"/>
      <c r="L1515" s="170" t="s">
        <v>366</v>
      </c>
      <c r="N1515" s="119"/>
    </row>
    <row r="1516" spans="1:14" s="17" customFormat="1" ht="25.5" x14ac:dyDescent="0.2">
      <c r="A1516" s="154">
        <v>43983</v>
      </c>
      <c r="B1516" s="155" t="s">
        <v>302</v>
      </c>
      <c r="C1516" s="155" t="s">
        <v>303</v>
      </c>
      <c r="D1516" s="156" t="s">
        <v>409</v>
      </c>
      <c r="E1516" s="156" t="s">
        <v>108</v>
      </c>
      <c r="F1516" s="156" t="s">
        <v>368</v>
      </c>
      <c r="G1516" s="157" t="str">
        <f>VLOOKUP(Repository_table[[#This Row],[Country of Destination]],$T$11:$U$45,2,)</f>
        <v>East Asia and Pacific</v>
      </c>
      <c r="H1516" s="156" t="s">
        <v>228</v>
      </c>
      <c r="I1516" s="156" t="s">
        <v>306</v>
      </c>
      <c r="J1516" s="158">
        <v>2953234</v>
      </c>
      <c r="K1516" s="159"/>
      <c r="L1516" s="170"/>
      <c r="N1516" s="119"/>
    </row>
    <row r="1517" spans="1:14" s="17" customFormat="1" x14ac:dyDescent="0.2">
      <c r="A1517" s="154">
        <v>43983</v>
      </c>
      <c r="B1517" s="155" t="s">
        <v>193</v>
      </c>
      <c r="C1517" s="155" t="s">
        <v>212</v>
      </c>
      <c r="D1517" s="156" t="s">
        <v>262</v>
      </c>
      <c r="E1517" s="156" t="s">
        <v>108</v>
      </c>
      <c r="F1517" s="156" t="s">
        <v>81</v>
      </c>
      <c r="G1517" s="157" t="str">
        <f>VLOOKUP(Repository_table[[#This Row],[Country of Destination]],$T$11:$U$45,2,)</f>
        <v>East Asia and Pacific</v>
      </c>
      <c r="H1517" s="156" t="s">
        <v>214</v>
      </c>
      <c r="I1517" s="156" t="s">
        <v>263</v>
      </c>
      <c r="J1517" s="158">
        <v>3731744</v>
      </c>
      <c r="K1517" s="159"/>
      <c r="L1517" s="170"/>
      <c r="N1517" s="119"/>
    </row>
    <row r="1518" spans="1:14" s="17" customFormat="1" ht="25.5" x14ac:dyDescent="0.2">
      <c r="A1518" s="154">
        <v>43983</v>
      </c>
      <c r="B1518" s="155" t="s">
        <v>443</v>
      </c>
      <c r="C1518" s="155" t="s">
        <v>469</v>
      </c>
      <c r="D1518" s="156" t="s">
        <v>470</v>
      </c>
      <c r="E1518" s="156" t="s">
        <v>108</v>
      </c>
      <c r="F1518" s="156" t="s">
        <v>113</v>
      </c>
      <c r="G1518" s="157" t="str">
        <f>VLOOKUP(Repository_table[[#This Row],[Country of Destination]],$T$11:$U$45,2,)</f>
        <v>East Asia and Pacific</v>
      </c>
      <c r="H1518" s="156" t="s">
        <v>511</v>
      </c>
      <c r="I1518" s="156" t="s">
        <v>440</v>
      </c>
      <c r="J1518" s="158">
        <v>3621608</v>
      </c>
      <c r="K1518" s="159"/>
      <c r="L1518" s="170"/>
      <c r="N1518" s="119"/>
    </row>
    <row r="1519" spans="1:14" s="17" customFormat="1" x14ac:dyDescent="0.2">
      <c r="A1519" s="154">
        <v>43985</v>
      </c>
      <c r="B1519" s="155" t="s">
        <v>61</v>
      </c>
      <c r="C1519" s="155" t="s">
        <v>61</v>
      </c>
      <c r="D1519" s="156" t="s">
        <v>251</v>
      </c>
      <c r="E1519" s="156" t="s">
        <v>108</v>
      </c>
      <c r="F1519" s="156" t="s">
        <v>113</v>
      </c>
      <c r="G1519" s="157" t="str">
        <f>VLOOKUP(Repository_table[[#This Row],[Country of Destination]],$T$11:$U$45,2,)</f>
        <v>East Asia and Pacific</v>
      </c>
      <c r="H1519" s="156" t="s">
        <v>411</v>
      </c>
      <c r="I1519" s="156" t="s">
        <v>270</v>
      </c>
      <c r="J1519" s="158">
        <v>3277492</v>
      </c>
      <c r="K1519" s="159"/>
      <c r="L1519" s="170"/>
      <c r="N1519" s="119"/>
    </row>
    <row r="1520" spans="1:14" s="17" customFormat="1" x14ac:dyDescent="0.2">
      <c r="A1520" s="154">
        <v>43987</v>
      </c>
      <c r="B1520" s="155" t="s">
        <v>393</v>
      </c>
      <c r="C1520" s="155" t="s">
        <v>466</v>
      </c>
      <c r="D1520" s="156" t="s">
        <v>421</v>
      </c>
      <c r="E1520" s="156" t="s">
        <v>108</v>
      </c>
      <c r="F1520" s="156" t="s">
        <v>81</v>
      </c>
      <c r="G1520" s="157" t="str">
        <f>VLOOKUP(Repository_table[[#This Row],[Country of Destination]],$T$11:$U$45,2,)</f>
        <v>East Asia and Pacific</v>
      </c>
      <c r="H1520" s="156" t="s">
        <v>497</v>
      </c>
      <c r="I1520" s="156" t="s">
        <v>394</v>
      </c>
      <c r="J1520" s="158">
        <v>3506412</v>
      </c>
      <c r="K1520" s="159"/>
      <c r="L1520" s="170"/>
      <c r="N1520" s="119"/>
    </row>
    <row r="1521" spans="1:14" s="17" customFormat="1" x14ac:dyDescent="0.2">
      <c r="A1521" s="154">
        <v>43987</v>
      </c>
      <c r="B1521" s="155" t="s">
        <v>61</v>
      </c>
      <c r="C1521" s="155" t="s">
        <v>61</v>
      </c>
      <c r="D1521" s="156" t="s">
        <v>427</v>
      </c>
      <c r="E1521" s="156" t="s">
        <v>108</v>
      </c>
      <c r="F1521" s="156" t="s">
        <v>331</v>
      </c>
      <c r="G1521" s="157" t="str">
        <f>VLOOKUP(Repository_table[[#This Row],[Country of Destination]],$T$11:$U$45,2,)</f>
        <v>Europe and Central Asia</v>
      </c>
      <c r="H1521" s="156" t="s">
        <v>533</v>
      </c>
      <c r="I1521" s="156" t="s">
        <v>270</v>
      </c>
      <c r="J1521" s="158">
        <v>3049480</v>
      </c>
      <c r="K1521" s="159"/>
      <c r="L1521" s="170"/>
      <c r="N1521" s="119"/>
    </row>
    <row r="1522" spans="1:14" s="17" customFormat="1" x14ac:dyDescent="0.2">
      <c r="A1522" s="154">
        <v>43988</v>
      </c>
      <c r="B1522" s="155" t="s">
        <v>61</v>
      </c>
      <c r="C1522" s="155" t="s">
        <v>61</v>
      </c>
      <c r="D1522" s="156" t="s">
        <v>252</v>
      </c>
      <c r="E1522" s="156" t="s">
        <v>108</v>
      </c>
      <c r="F1522" s="156" t="s">
        <v>241</v>
      </c>
      <c r="G1522" s="157" t="str">
        <f>VLOOKUP(Repository_table[[#This Row],[Country of Destination]],$T$11:$U$45,2,)</f>
        <v>Europe and Central Asia</v>
      </c>
      <c r="H1522" s="156" t="s">
        <v>117</v>
      </c>
      <c r="I1522" s="156" t="s">
        <v>270</v>
      </c>
      <c r="J1522" s="158">
        <v>3570013</v>
      </c>
      <c r="K1522" s="159"/>
      <c r="L1522" s="170"/>
      <c r="N1522" s="119"/>
    </row>
    <row r="1523" spans="1:14" s="17" customFormat="1" x14ac:dyDescent="0.2">
      <c r="A1523" s="154">
        <v>43990</v>
      </c>
      <c r="B1523" s="155" t="s">
        <v>193</v>
      </c>
      <c r="C1523" s="155" t="s">
        <v>211</v>
      </c>
      <c r="D1523" s="156" t="s">
        <v>262</v>
      </c>
      <c r="E1523" s="156" t="s">
        <v>108</v>
      </c>
      <c r="F1523" s="156" t="s">
        <v>304</v>
      </c>
      <c r="G1523" s="157" t="str">
        <f>VLOOKUP(Repository_table[[#This Row],[Country of Destination]],$T$11:$U$45,2,)</f>
        <v>Europe and Central Asia</v>
      </c>
      <c r="H1523" s="156" t="s">
        <v>382</v>
      </c>
      <c r="I1523" s="156" t="s">
        <v>263</v>
      </c>
      <c r="J1523" s="158">
        <v>1075500</v>
      </c>
      <c r="K1523" s="159"/>
      <c r="L1523" s="170" t="s">
        <v>58</v>
      </c>
      <c r="N1523" s="119"/>
    </row>
    <row r="1524" spans="1:14" s="17" customFormat="1" x14ac:dyDescent="0.2">
      <c r="A1524" s="154">
        <v>43990</v>
      </c>
      <c r="B1524" s="155" t="s">
        <v>193</v>
      </c>
      <c r="C1524" s="155" t="s">
        <v>211</v>
      </c>
      <c r="D1524" s="156" t="s">
        <v>262</v>
      </c>
      <c r="E1524" s="156" t="s">
        <v>108</v>
      </c>
      <c r="F1524" s="156" t="s">
        <v>241</v>
      </c>
      <c r="G1524" s="157" t="str">
        <f>VLOOKUP(Repository_table[[#This Row],[Country of Destination]],$T$11:$U$45,2,)</f>
        <v>Europe and Central Asia</v>
      </c>
      <c r="H1524" s="156" t="s">
        <v>382</v>
      </c>
      <c r="I1524" s="156" t="s">
        <v>263</v>
      </c>
      <c r="J1524" s="158">
        <v>2598044</v>
      </c>
      <c r="K1524" s="159"/>
      <c r="L1524" s="170" t="s">
        <v>58</v>
      </c>
      <c r="N1524" s="119"/>
    </row>
    <row r="1525" spans="1:14" s="17" customFormat="1" x14ac:dyDescent="0.2">
      <c r="A1525" s="154">
        <v>43992</v>
      </c>
      <c r="B1525" s="155" t="s">
        <v>393</v>
      </c>
      <c r="C1525" s="155" t="s">
        <v>468</v>
      </c>
      <c r="D1525" s="156" t="s">
        <v>421</v>
      </c>
      <c r="E1525" s="156" t="s">
        <v>108</v>
      </c>
      <c r="F1525" s="156" t="s">
        <v>81</v>
      </c>
      <c r="G1525" s="157" t="str">
        <f>VLOOKUP(Repository_table[[#This Row],[Country of Destination]],$T$11:$U$45,2,)</f>
        <v>East Asia and Pacific</v>
      </c>
      <c r="H1525" s="156" t="s">
        <v>166</v>
      </c>
      <c r="I1525" s="156" t="s">
        <v>394</v>
      </c>
      <c r="J1525" s="158">
        <v>3635074</v>
      </c>
      <c r="K1525" s="159"/>
      <c r="L1525" s="170" t="s">
        <v>58</v>
      </c>
      <c r="N1525" s="119"/>
    </row>
    <row r="1526" spans="1:14" s="17" customFormat="1" x14ac:dyDescent="0.2">
      <c r="A1526" s="154">
        <v>43992</v>
      </c>
      <c r="B1526" s="155" t="s">
        <v>393</v>
      </c>
      <c r="C1526" s="155" t="s">
        <v>466</v>
      </c>
      <c r="D1526" s="156" t="s">
        <v>421</v>
      </c>
      <c r="E1526" s="156" t="s">
        <v>108</v>
      </c>
      <c r="F1526" s="156" t="s">
        <v>81</v>
      </c>
      <c r="G1526" s="157" t="str">
        <f>VLOOKUP(Repository_table[[#This Row],[Country of Destination]],$T$11:$U$45,2,)</f>
        <v>East Asia and Pacific</v>
      </c>
      <c r="H1526" s="156" t="s">
        <v>166</v>
      </c>
      <c r="I1526" s="156" t="s">
        <v>394</v>
      </c>
      <c r="J1526" s="158">
        <v>66187</v>
      </c>
      <c r="K1526" s="159"/>
      <c r="L1526" s="170" t="s">
        <v>58</v>
      </c>
      <c r="N1526" s="119"/>
    </row>
    <row r="1527" spans="1:14" s="17" customFormat="1" x14ac:dyDescent="0.2">
      <c r="A1527" s="154">
        <v>43993</v>
      </c>
      <c r="B1527" s="155" t="s">
        <v>393</v>
      </c>
      <c r="C1527" s="155" t="s">
        <v>466</v>
      </c>
      <c r="D1527" s="156" t="s">
        <v>421</v>
      </c>
      <c r="E1527" s="156" t="s">
        <v>108</v>
      </c>
      <c r="F1527" s="156" t="s">
        <v>286</v>
      </c>
      <c r="G1527" s="157" t="str">
        <f>VLOOKUP(Repository_table[[#This Row],[Country of Destination]],$T$11:$U$45,2,)</f>
        <v>Europe and Central Asia</v>
      </c>
      <c r="H1527" s="156" t="s">
        <v>309</v>
      </c>
      <c r="I1527" s="156" t="s">
        <v>394</v>
      </c>
      <c r="J1527" s="158">
        <v>3385246</v>
      </c>
      <c r="K1527" s="159"/>
      <c r="L1527" s="170"/>
      <c r="N1527" s="119"/>
    </row>
    <row r="1528" spans="1:14" s="17" customFormat="1" ht="25.5" x14ac:dyDescent="0.2">
      <c r="A1528" s="154">
        <v>43994</v>
      </c>
      <c r="B1528" s="155" t="s">
        <v>443</v>
      </c>
      <c r="C1528" s="155" t="s">
        <v>469</v>
      </c>
      <c r="D1528" s="156" t="s">
        <v>470</v>
      </c>
      <c r="E1528" s="156" t="s">
        <v>108</v>
      </c>
      <c r="F1528" s="156" t="s">
        <v>113</v>
      </c>
      <c r="G1528" s="157" t="str">
        <f>VLOOKUP(Repository_table[[#This Row],[Country of Destination]],$T$11:$U$45,2,)</f>
        <v>East Asia and Pacific</v>
      </c>
      <c r="H1528" s="156" t="s">
        <v>434</v>
      </c>
      <c r="I1528" s="156" t="s">
        <v>440</v>
      </c>
      <c r="J1528" s="158">
        <v>3768758</v>
      </c>
      <c r="K1528" s="159"/>
      <c r="L1528" s="170"/>
      <c r="N1528" s="119"/>
    </row>
    <row r="1529" spans="1:14" s="17" customFormat="1" x14ac:dyDescent="0.2">
      <c r="A1529" s="154">
        <v>43994</v>
      </c>
      <c r="B1529" s="155" t="s">
        <v>61</v>
      </c>
      <c r="C1529" s="155" t="s">
        <v>61</v>
      </c>
      <c r="D1529" s="156" t="s">
        <v>251</v>
      </c>
      <c r="E1529" s="156" t="s">
        <v>108</v>
      </c>
      <c r="F1529" s="156" t="s">
        <v>113</v>
      </c>
      <c r="G1529" s="157" t="str">
        <f>VLOOKUP(Repository_table[[#This Row],[Country of Destination]],$T$11:$U$45,2,)</f>
        <v>East Asia and Pacific</v>
      </c>
      <c r="H1529" s="156" t="s">
        <v>534</v>
      </c>
      <c r="I1529" s="156" t="s">
        <v>270</v>
      </c>
      <c r="J1529" s="158">
        <v>3187235</v>
      </c>
      <c r="K1529" s="159"/>
      <c r="L1529" s="170"/>
      <c r="N1529" s="119"/>
    </row>
    <row r="1530" spans="1:14" s="17" customFormat="1" x14ac:dyDescent="0.2">
      <c r="A1530" s="154">
        <v>43995</v>
      </c>
      <c r="B1530" s="155" t="s">
        <v>393</v>
      </c>
      <c r="C1530" s="155" t="s">
        <v>466</v>
      </c>
      <c r="D1530" s="156" t="s">
        <v>421</v>
      </c>
      <c r="E1530" s="156" t="s">
        <v>108</v>
      </c>
      <c r="F1530" s="156" t="s">
        <v>253</v>
      </c>
      <c r="G1530" s="157" t="str">
        <f>VLOOKUP(Repository_table[[#This Row],[Country of Destination]],$T$11:$U$45,2,)</f>
        <v>Europe and Central Asia</v>
      </c>
      <c r="H1530" s="156" t="s">
        <v>506</v>
      </c>
      <c r="I1530" s="156" t="s">
        <v>394</v>
      </c>
      <c r="J1530" s="158">
        <v>3278512</v>
      </c>
      <c r="K1530" s="159"/>
      <c r="L1530" s="170" t="s">
        <v>366</v>
      </c>
      <c r="N1530" s="119"/>
    </row>
    <row r="1531" spans="1:14" s="17" customFormat="1" x14ac:dyDescent="0.2">
      <c r="A1531" s="154">
        <v>43995</v>
      </c>
      <c r="B1531" s="155" t="s">
        <v>193</v>
      </c>
      <c r="C1531" s="155" t="s">
        <v>212</v>
      </c>
      <c r="D1531" s="156" t="s">
        <v>262</v>
      </c>
      <c r="E1531" s="156" t="s">
        <v>108</v>
      </c>
      <c r="F1531" s="156" t="s">
        <v>241</v>
      </c>
      <c r="G1531" s="157" t="str">
        <f>VLOOKUP(Repository_table[[#This Row],[Country of Destination]],$T$11:$U$45,2,)</f>
        <v>Europe and Central Asia</v>
      </c>
      <c r="H1531" s="156" t="s">
        <v>407</v>
      </c>
      <c r="I1531" s="156" t="s">
        <v>263</v>
      </c>
      <c r="J1531" s="158">
        <v>3471472</v>
      </c>
      <c r="K1531" s="159"/>
      <c r="L1531" s="170"/>
      <c r="N1531" s="119"/>
    </row>
    <row r="1532" spans="1:14" s="17" customFormat="1" ht="25.5" x14ac:dyDescent="0.2">
      <c r="A1532" s="154">
        <v>43996</v>
      </c>
      <c r="B1532" s="155" t="s">
        <v>302</v>
      </c>
      <c r="C1532" s="155" t="s">
        <v>303</v>
      </c>
      <c r="D1532" s="156" t="s">
        <v>409</v>
      </c>
      <c r="E1532" s="156" t="s">
        <v>108</v>
      </c>
      <c r="F1532" s="156" t="s">
        <v>178</v>
      </c>
      <c r="G1532" s="157" t="str">
        <f>VLOOKUP(Repository_table[[#This Row],[Country of Destination]],$T$11:$U$45,2,)</f>
        <v>Latin America and the Caribbean</v>
      </c>
      <c r="H1532" s="156" t="s">
        <v>459</v>
      </c>
      <c r="I1532" s="156" t="s">
        <v>306</v>
      </c>
      <c r="J1532" s="158">
        <v>2229454</v>
      </c>
      <c r="K1532" s="159"/>
      <c r="L1532" s="170"/>
      <c r="N1532" s="119"/>
    </row>
    <row r="1533" spans="1:14" s="17" customFormat="1" x14ac:dyDescent="0.2">
      <c r="A1533" s="154">
        <v>43998</v>
      </c>
      <c r="B1533" s="155" t="s">
        <v>393</v>
      </c>
      <c r="C1533" s="155" t="s">
        <v>466</v>
      </c>
      <c r="D1533" s="156" t="s">
        <v>421</v>
      </c>
      <c r="E1533" s="156" t="s">
        <v>108</v>
      </c>
      <c r="F1533" s="156" t="s">
        <v>68</v>
      </c>
      <c r="G1533" s="157" t="str">
        <f>VLOOKUP(Repository_table[[#This Row],[Country of Destination]],$T$11:$U$45,2,)</f>
        <v>South Asia</v>
      </c>
      <c r="H1533" s="156" t="s">
        <v>340</v>
      </c>
      <c r="I1533" s="156" t="s">
        <v>394</v>
      </c>
      <c r="J1533" s="158">
        <v>3287954</v>
      </c>
      <c r="K1533" s="159"/>
      <c r="L1533" s="170"/>
      <c r="N1533" s="119"/>
    </row>
    <row r="1534" spans="1:14" s="17" customFormat="1" x14ac:dyDescent="0.2">
      <c r="A1534" s="154">
        <v>43999</v>
      </c>
      <c r="B1534" s="155" t="s">
        <v>193</v>
      </c>
      <c r="C1534" s="155" t="s">
        <v>211</v>
      </c>
      <c r="D1534" s="156" t="s">
        <v>262</v>
      </c>
      <c r="E1534" s="156" t="s">
        <v>108</v>
      </c>
      <c r="F1534" s="156" t="s">
        <v>68</v>
      </c>
      <c r="G1534" s="157" t="str">
        <f>VLOOKUP(Repository_table[[#This Row],[Country of Destination]],$T$11:$U$45,2,)</f>
        <v>South Asia</v>
      </c>
      <c r="H1534" s="156" t="s">
        <v>181</v>
      </c>
      <c r="I1534" s="156" t="s">
        <v>263</v>
      </c>
      <c r="J1534" s="158">
        <v>3459060</v>
      </c>
      <c r="K1534" s="159"/>
      <c r="L1534" s="170"/>
      <c r="N1534" s="119"/>
    </row>
    <row r="1535" spans="1:14" s="17" customFormat="1" x14ac:dyDescent="0.2">
      <c r="A1535" s="154">
        <v>44001</v>
      </c>
      <c r="B1535" s="155" t="s">
        <v>393</v>
      </c>
      <c r="C1535" s="155" t="s">
        <v>466</v>
      </c>
      <c r="D1535" s="156" t="s">
        <v>421</v>
      </c>
      <c r="E1535" s="156" t="s">
        <v>108</v>
      </c>
      <c r="F1535" s="156" t="s">
        <v>204</v>
      </c>
      <c r="G1535" s="157" t="str">
        <f>VLOOKUP(Repository_table[[#This Row],[Country of Destination]],$T$11:$U$45,2,)</f>
        <v>Europe and Central Asia</v>
      </c>
      <c r="H1535" s="156" t="s">
        <v>172</v>
      </c>
      <c r="I1535" s="156" t="s">
        <v>394</v>
      </c>
      <c r="J1535" s="158">
        <v>3399685</v>
      </c>
      <c r="K1535" s="159"/>
      <c r="L1535" s="170" t="s">
        <v>366</v>
      </c>
      <c r="N1535" s="119"/>
    </row>
    <row r="1536" spans="1:14" s="17" customFormat="1" x14ac:dyDescent="0.2">
      <c r="A1536" s="154">
        <v>44001</v>
      </c>
      <c r="B1536" s="155" t="s">
        <v>393</v>
      </c>
      <c r="C1536" s="155" t="s">
        <v>466</v>
      </c>
      <c r="D1536" s="156" t="s">
        <v>421</v>
      </c>
      <c r="E1536" s="156" t="s">
        <v>108</v>
      </c>
      <c r="F1536" s="156" t="s">
        <v>68</v>
      </c>
      <c r="G1536" s="157" t="str">
        <f>VLOOKUP(Repository_table[[#This Row],[Country of Destination]],$T$11:$U$45,2,)</f>
        <v>South Asia</v>
      </c>
      <c r="H1536" s="156" t="s">
        <v>235</v>
      </c>
      <c r="I1536" s="156" t="s">
        <v>394</v>
      </c>
      <c r="J1536" s="158">
        <v>3353141</v>
      </c>
      <c r="K1536" s="159"/>
      <c r="L1536" s="170"/>
      <c r="N1536" s="119"/>
    </row>
    <row r="1537" spans="1:14" s="17" customFormat="1" x14ac:dyDescent="0.2">
      <c r="A1537" s="154">
        <v>44001</v>
      </c>
      <c r="B1537" s="155" t="s">
        <v>61</v>
      </c>
      <c r="C1537" s="155" t="s">
        <v>61</v>
      </c>
      <c r="D1537" s="156" t="s">
        <v>252</v>
      </c>
      <c r="E1537" s="156" t="s">
        <v>108</v>
      </c>
      <c r="F1537" s="156" t="s">
        <v>253</v>
      </c>
      <c r="G1537" s="157" t="str">
        <f>VLOOKUP(Repository_table[[#This Row],[Country of Destination]],$T$11:$U$45,2,)</f>
        <v>Europe and Central Asia</v>
      </c>
      <c r="H1537" s="156" t="s">
        <v>179</v>
      </c>
      <c r="I1537" s="156" t="s">
        <v>270</v>
      </c>
      <c r="J1537" s="158">
        <v>3201594</v>
      </c>
      <c r="K1537" s="159"/>
      <c r="L1537" s="170"/>
      <c r="N1537" s="119"/>
    </row>
    <row r="1538" spans="1:14" s="17" customFormat="1" x14ac:dyDescent="0.2">
      <c r="A1538" s="154">
        <v>44003</v>
      </c>
      <c r="B1538" s="155" t="s">
        <v>61</v>
      </c>
      <c r="C1538" s="155" t="s">
        <v>61</v>
      </c>
      <c r="D1538" s="156" t="s">
        <v>251</v>
      </c>
      <c r="E1538" s="156" t="s">
        <v>108</v>
      </c>
      <c r="F1538" s="156" t="s">
        <v>113</v>
      </c>
      <c r="G1538" s="157" t="str">
        <f>VLOOKUP(Repository_table[[#This Row],[Country of Destination]],$T$11:$U$45,2,)</f>
        <v>East Asia and Pacific</v>
      </c>
      <c r="H1538" s="156" t="s">
        <v>160</v>
      </c>
      <c r="I1538" s="156" t="s">
        <v>270</v>
      </c>
      <c r="J1538" s="158">
        <v>3691145</v>
      </c>
      <c r="K1538" s="159"/>
      <c r="L1538" s="170"/>
      <c r="N1538" s="119"/>
    </row>
    <row r="1539" spans="1:14" s="17" customFormat="1" x14ac:dyDescent="0.2">
      <c r="A1539" s="154">
        <v>44004</v>
      </c>
      <c r="B1539" s="155" t="s">
        <v>393</v>
      </c>
      <c r="C1539" s="155" t="s">
        <v>508</v>
      </c>
      <c r="D1539" s="156" t="s">
        <v>494</v>
      </c>
      <c r="E1539" s="156" t="s">
        <v>108</v>
      </c>
      <c r="F1539" s="156" t="s">
        <v>112</v>
      </c>
      <c r="G1539" s="157" t="str">
        <f>VLOOKUP(Repository_table[[#This Row],[Country of Destination]],$T$11:$U$45,2,)</f>
        <v>Latin America and the Caribbean</v>
      </c>
      <c r="H1539" s="156" t="s">
        <v>280</v>
      </c>
      <c r="I1539" s="156" t="s">
        <v>394</v>
      </c>
      <c r="J1539" s="158">
        <v>3313072</v>
      </c>
      <c r="K1539" s="159"/>
      <c r="L1539" s="170"/>
      <c r="N1539" s="119"/>
    </row>
    <row r="1540" spans="1:14" s="17" customFormat="1" ht="25.5" x14ac:dyDescent="0.2">
      <c r="A1540" s="154">
        <v>44004</v>
      </c>
      <c r="B1540" s="155" t="s">
        <v>302</v>
      </c>
      <c r="C1540" s="155" t="s">
        <v>303</v>
      </c>
      <c r="D1540" s="156" t="s">
        <v>409</v>
      </c>
      <c r="E1540" s="156" t="s">
        <v>108</v>
      </c>
      <c r="F1540" s="156" t="s">
        <v>221</v>
      </c>
      <c r="G1540" s="157" t="str">
        <f>VLOOKUP(Repository_table[[#This Row],[Country of Destination]],$T$11:$U$45,2,)</f>
        <v>Middle East and North Africa</v>
      </c>
      <c r="H1540" s="156" t="s">
        <v>238</v>
      </c>
      <c r="I1540" s="156" t="s">
        <v>306</v>
      </c>
      <c r="J1540" s="158">
        <v>3276770</v>
      </c>
      <c r="K1540" s="159"/>
      <c r="L1540" s="170"/>
      <c r="N1540" s="119"/>
    </row>
    <row r="1541" spans="1:14" s="17" customFormat="1" x14ac:dyDescent="0.2">
      <c r="A1541" s="154">
        <v>44006</v>
      </c>
      <c r="B1541" s="155" t="s">
        <v>193</v>
      </c>
      <c r="C1541" s="155" t="s">
        <v>212</v>
      </c>
      <c r="D1541" s="156" t="s">
        <v>262</v>
      </c>
      <c r="E1541" s="156" t="s">
        <v>108</v>
      </c>
      <c r="F1541" s="156" t="s">
        <v>204</v>
      </c>
      <c r="G1541" s="157" t="str">
        <f>VLOOKUP(Repository_table[[#This Row],[Country of Destination]],$T$11:$U$45,2,)</f>
        <v>Europe and Central Asia</v>
      </c>
      <c r="H1541" s="156" t="s">
        <v>299</v>
      </c>
      <c r="I1541" s="156" t="s">
        <v>263</v>
      </c>
      <c r="J1541" s="158">
        <v>3470047</v>
      </c>
      <c r="K1541" s="159"/>
      <c r="L1541" s="170"/>
      <c r="N1541" s="119"/>
    </row>
    <row r="1542" spans="1:14" s="17" customFormat="1" ht="25.5" x14ac:dyDescent="0.2">
      <c r="A1542" s="154">
        <v>44007</v>
      </c>
      <c r="B1542" s="155" t="s">
        <v>443</v>
      </c>
      <c r="C1542" s="155" t="s">
        <v>469</v>
      </c>
      <c r="D1542" s="156" t="s">
        <v>470</v>
      </c>
      <c r="E1542" s="156" t="s">
        <v>108</v>
      </c>
      <c r="F1542" s="156" t="s">
        <v>113</v>
      </c>
      <c r="G1542" s="157" t="str">
        <f>VLOOKUP(Repository_table[[#This Row],[Country of Destination]],$T$11:$U$45,2,)</f>
        <v>East Asia and Pacific</v>
      </c>
      <c r="H1542" s="156" t="s">
        <v>318</v>
      </c>
      <c r="I1542" s="156" t="s">
        <v>440</v>
      </c>
      <c r="J1542" s="158">
        <v>3691386</v>
      </c>
      <c r="K1542" s="159"/>
      <c r="L1542" s="170"/>
      <c r="N1542" s="119"/>
    </row>
    <row r="1543" spans="1:14" s="17" customFormat="1" x14ac:dyDescent="0.2">
      <c r="A1543" s="154">
        <v>44008</v>
      </c>
      <c r="B1543" s="155" t="s">
        <v>393</v>
      </c>
      <c r="C1543" s="155" t="s">
        <v>466</v>
      </c>
      <c r="D1543" s="156" t="s">
        <v>392</v>
      </c>
      <c r="E1543" s="156" t="s">
        <v>194</v>
      </c>
      <c r="F1543" s="156" t="s">
        <v>81</v>
      </c>
      <c r="G1543" s="157" t="str">
        <f>VLOOKUP(Repository_table[[#This Row],[Country of Destination]],$T$11:$U$45,2,)</f>
        <v>East Asia and Pacific</v>
      </c>
      <c r="H1543" s="156" t="s">
        <v>380</v>
      </c>
      <c r="I1543" s="156" t="s">
        <v>394</v>
      </c>
      <c r="J1543" s="158">
        <v>3541153</v>
      </c>
      <c r="K1543" s="159"/>
      <c r="L1543" s="170" t="s">
        <v>366</v>
      </c>
      <c r="N1543" s="119"/>
    </row>
    <row r="1544" spans="1:14" s="17" customFormat="1" x14ac:dyDescent="0.2">
      <c r="A1544" s="154">
        <v>44009</v>
      </c>
      <c r="B1544" s="155" t="s">
        <v>193</v>
      </c>
      <c r="C1544" s="155" t="s">
        <v>211</v>
      </c>
      <c r="D1544" s="156" t="s">
        <v>262</v>
      </c>
      <c r="E1544" s="156" t="s">
        <v>108</v>
      </c>
      <c r="F1544" s="156" t="s">
        <v>253</v>
      </c>
      <c r="G1544" s="157" t="str">
        <f>VLOOKUP(Repository_table[[#This Row],[Country of Destination]],$T$11:$U$45,2,)</f>
        <v>Europe and Central Asia</v>
      </c>
      <c r="H1544" s="156" t="s">
        <v>493</v>
      </c>
      <c r="I1544" s="156" t="s">
        <v>263</v>
      </c>
      <c r="J1544" s="158">
        <v>3186142</v>
      </c>
      <c r="K1544" s="159"/>
      <c r="L1544" s="170"/>
      <c r="N1544" s="119"/>
    </row>
    <row r="1545" spans="1:14" s="17" customFormat="1" x14ac:dyDescent="0.2">
      <c r="A1545" s="154">
        <v>44009</v>
      </c>
      <c r="B1545" s="155" t="s">
        <v>61</v>
      </c>
      <c r="C1545" s="155" t="s">
        <v>61</v>
      </c>
      <c r="D1545" s="156" t="s">
        <v>251</v>
      </c>
      <c r="E1545" s="156" t="s">
        <v>108</v>
      </c>
      <c r="F1545" s="156" t="s">
        <v>113</v>
      </c>
      <c r="G1545" s="157" t="str">
        <f>VLOOKUP(Repository_table[[#This Row],[Country of Destination]],$T$11:$U$45,2,)</f>
        <v>East Asia and Pacific</v>
      </c>
      <c r="H1545" s="156" t="s">
        <v>255</v>
      </c>
      <c r="I1545" s="156" t="s">
        <v>270</v>
      </c>
      <c r="J1545" s="158">
        <v>3708554</v>
      </c>
      <c r="K1545" s="159"/>
      <c r="L1545" s="170"/>
      <c r="N1545" s="119"/>
    </row>
    <row r="1546" spans="1:14" s="17" customFormat="1" x14ac:dyDescent="0.2">
      <c r="A1546" s="154">
        <v>44010</v>
      </c>
      <c r="B1546" s="155" t="s">
        <v>393</v>
      </c>
      <c r="C1546" s="155" t="s">
        <v>466</v>
      </c>
      <c r="D1546" s="156" t="s">
        <v>421</v>
      </c>
      <c r="E1546" s="156" t="s">
        <v>108</v>
      </c>
      <c r="F1546" s="156" t="s">
        <v>81</v>
      </c>
      <c r="G1546" s="157" t="str">
        <f>VLOOKUP(Repository_table[[#This Row],[Country of Destination]],$T$11:$U$45,2,)</f>
        <v>East Asia and Pacific</v>
      </c>
      <c r="H1546" s="156" t="s">
        <v>438</v>
      </c>
      <c r="I1546" s="156" t="s">
        <v>394</v>
      </c>
      <c r="J1546" s="158">
        <v>3504147</v>
      </c>
      <c r="K1546" s="159"/>
      <c r="L1546" s="170"/>
      <c r="N1546" s="119"/>
    </row>
    <row r="1547" spans="1:14" s="17" customFormat="1" x14ac:dyDescent="0.2">
      <c r="A1547" s="154">
        <v>44010</v>
      </c>
      <c r="B1547" s="155" t="s">
        <v>442</v>
      </c>
      <c r="C1547" s="155" t="s">
        <v>484</v>
      </c>
      <c r="D1547" s="156" t="s">
        <v>471</v>
      </c>
      <c r="E1547" s="156" t="s">
        <v>108</v>
      </c>
      <c r="F1547" s="156" t="s">
        <v>81</v>
      </c>
      <c r="G1547" s="157" t="str">
        <f>VLOOKUP(Repository_table[[#This Row],[Country of Destination]],$T$11:$U$45,2,)</f>
        <v>East Asia and Pacific</v>
      </c>
      <c r="H1547" s="156" t="s">
        <v>498</v>
      </c>
      <c r="I1547" s="156" t="s">
        <v>440</v>
      </c>
      <c r="J1547" s="158">
        <v>3851307</v>
      </c>
      <c r="K1547" s="159"/>
      <c r="L1547" s="170"/>
      <c r="N1547" s="119"/>
    </row>
    <row r="1548" spans="1:14" s="17" customFormat="1" x14ac:dyDescent="0.2">
      <c r="A1548" s="154">
        <v>44011</v>
      </c>
      <c r="B1548" s="155" t="s">
        <v>61</v>
      </c>
      <c r="C1548" s="155" t="s">
        <v>61</v>
      </c>
      <c r="D1548" s="156" t="s">
        <v>251</v>
      </c>
      <c r="E1548" s="156" t="s">
        <v>108</v>
      </c>
      <c r="F1548" s="156" t="s">
        <v>113</v>
      </c>
      <c r="G1548" s="157" t="str">
        <f>VLOOKUP(Repository_table[[#This Row],[Country of Destination]],$T$11:$U$45,2,)</f>
        <v>East Asia and Pacific</v>
      </c>
      <c r="H1548" s="156" t="s">
        <v>296</v>
      </c>
      <c r="I1548" s="156" t="s">
        <v>270</v>
      </c>
      <c r="J1548" s="158">
        <v>3224354</v>
      </c>
      <c r="K1548" s="159"/>
      <c r="L1548" s="170"/>
      <c r="N1548" s="119"/>
    </row>
    <row r="1549" spans="1:14" s="17" customFormat="1" x14ac:dyDescent="0.2">
      <c r="A1549" s="154">
        <v>44013</v>
      </c>
      <c r="B1549" s="155" t="s">
        <v>393</v>
      </c>
      <c r="C1549" s="155" t="s">
        <v>468</v>
      </c>
      <c r="D1549" s="156" t="s">
        <v>421</v>
      </c>
      <c r="E1549" s="156" t="s">
        <v>108</v>
      </c>
      <c r="F1549" s="156" t="s">
        <v>81</v>
      </c>
      <c r="G1549" s="157" t="str">
        <f>VLOOKUP(Repository_table[[#This Row],[Country of Destination]],$T$11:$U$45,2,)</f>
        <v>East Asia and Pacific</v>
      </c>
      <c r="H1549" s="156" t="s">
        <v>375</v>
      </c>
      <c r="I1549" s="156" t="s">
        <v>394</v>
      </c>
      <c r="J1549" s="158">
        <v>3648296</v>
      </c>
      <c r="K1549" s="159"/>
      <c r="L1549" s="170"/>
      <c r="N1549" s="119"/>
    </row>
    <row r="1550" spans="1:14" s="17" customFormat="1" x14ac:dyDescent="0.2">
      <c r="A1550" s="154">
        <v>44013</v>
      </c>
      <c r="B1550" s="155" t="s">
        <v>61</v>
      </c>
      <c r="C1550" s="155" t="s">
        <v>61</v>
      </c>
      <c r="D1550" s="156" t="s">
        <v>406</v>
      </c>
      <c r="E1550" s="156" t="s">
        <v>108</v>
      </c>
      <c r="F1550" s="156" t="s">
        <v>68</v>
      </c>
      <c r="G1550" s="157" t="str">
        <f>VLOOKUP(Repository_table[[#This Row],[Country of Destination]],$T$11:$U$45,2,)</f>
        <v>South Asia</v>
      </c>
      <c r="H1550" s="156" t="s">
        <v>537</v>
      </c>
      <c r="I1550" s="156" t="s">
        <v>270</v>
      </c>
      <c r="J1550" s="158">
        <v>3072724</v>
      </c>
      <c r="K1550" s="159"/>
      <c r="L1550" s="170" t="s">
        <v>58</v>
      </c>
      <c r="N1550" s="119"/>
    </row>
    <row r="1551" spans="1:14" s="17" customFormat="1" x14ac:dyDescent="0.2">
      <c r="A1551" s="154">
        <v>44013</v>
      </c>
      <c r="B1551" s="155" t="s">
        <v>61</v>
      </c>
      <c r="C1551" s="155" t="s">
        <v>61</v>
      </c>
      <c r="D1551" s="149" t="s">
        <v>252</v>
      </c>
      <c r="E1551" s="156" t="s">
        <v>194</v>
      </c>
      <c r="F1551" s="156" t="s">
        <v>68</v>
      </c>
      <c r="G1551" s="157" t="str">
        <f>VLOOKUP(Repository_table[[#This Row],[Country of Destination]],$T$11:$U$45,2,)</f>
        <v>South Asia</v>
      </c>
      <c r="H1551" s="156" t="s">
        <v>537</v>
      </c>
      <c r="I1551" s="156" t="s">
        <v>270</v>
      </c>
      <c r="J1551" s="158">
        <v>590712</v>
      </c>
      <c r="K1551" s="159"/>
      <c r="L1551" s="170" t="s">
        <v>58</v>
      </c>
      <c r="N1551" s="119"/>
    </row>
    <row r="1552" spans="1:14" s="17" customFormat="1" x14ac:dyDescent="0.2">
      <c r="A1552" s="154">
        <v>44014</v>
      </c>
      <c r="B1552" s="155" t="s">
        <v>393</v>
      </c>
      <c r="C1552" s="155" t="s">
        <v>466</v>
      </c>
      <c r="D1552" s="156" t="s">
        <v>421</v>
      </c>
      <c r="E1552" s="156" t="s">
        <v>108</v>
      </c>
      <c r="F1552" s="156" t="s">
        <v>330</v>
      </c>
      <c r="G1552" s="157" t="str">
        <f>VLOOKUP(Repository_table[[#This Row],[Country of Destination]],$T$11:$U$45,2,)</f>
        <v>Middle East and North Africa</v>
      </c>
      <c r="H1552" s="156" t="s">
        <v>460</v>
      </c>
      <c r="I1552" s="156" t="s">
        <v>394</v>
      </c>
      <c r="J1552" s="158">
        <v>3276610</v>
      </c>
      <c r="K1552" s="159"/>
      <c r="L1552" s="170" t="s">
        <v>366</v>
      </c>
      <c r="N1552" s="119"/>
    </row>
    <row r="1553" spans="1:14" s="17" customFormat="1" ht="25.5" x14ac:dyDescent="0.2">
      <c r="A1553" s="154">
        <v>44014</v>
      </c>
      <c r="B1553" s="155" t="s">
        <v>302</v>
      </c>
      <c r="C1553" s="155" t="s">
        <v>303</v>
      </c>
      <c r="D1553" s="156" t="s">
        <v>410</v>
      </c>
      <c r="E1553" s="156" t="s">
        <v>108</v>
      </c>
      <c r="F1553" s="156" t="s">
        <v>293</v>
      </c>
      <c r="G1553" s="157" t="str">
        <f>VLOOKUP(Repository_table[[#This Row],[Country of Destination]],$T$11:$U$45,2,)</f>
        <v>East Asia and Pacific</v>
      </c>
      <c r="H1553" s="156" t="s">
        <v>435</v>
      </c>
      <c r="I1553" s="156" t="s">
        <v>306</v>
      </c>
      <c r="J1553" s="158">
        <v>3690026</v>
      </c>
      <c r="K1553" s="159"/>
      <c r="L1553" s="170"/>
      <c r="N1553" s="119"/>
    </row>
    <row r="1554" spans="1:14" s="17" customFormat="1" x14ac:dyDescent="0.2">
      <c r="A1554" s="154">
        <v>44014</v>
      </c>
      <c r="B1554" s="155" t="s">
        <v>61</v>
      </c>
      <c r="C1554" s="155" t="s">
        <v>61</v>
      </c>
      <c r="D1554" s="156" t="s">
        <v>252</v>
      </c>
      <c r="E1554" s="156" t="s">
        <v>108</v>
      </c>
      <c r="F1554" s="156" t="s">
        <v>241</v>
      </c>
      <c r="G1554" s="157" t="str">
        <f>VLOOKUP(Repository_table[[#This Row],[Country of Destination]],$T$11:$U$45,2,)</f>
        <v>Europe and Central Asia</v>
      </c>
      <c r="H1554" s="156" t="s">
        <v>264</v>
      </c>
      <c r="I1554" s="156" t="s">
        <v>270</v>
      </c>
      <c r="J1554" s="158">
        <v>3257505</v>
      </c>
      <c r="K1554" s="159"/>
      <c r="L1554" s="170"/>
      <c r="N1554" s="119"/>
    </row>
    <row r="1555" spans="1:14" s="17" customFormat="1" x14ac:dyDescent="0.2">
      <c r="A1555" s="154">
        <v>44016</v>
      </c>
      <c r="B1555" s="155" t="s">
        <v>193</v>
      </c>
      <c r="C1555" s="155" t="s">
        <v>212</v>
      </c>
      <c r="D1555" s="156" t="s">
        <v>262</v>
      </c>
      <c r="E1555" s="156" t="s">
        <v>108</v>
      </c>
      <c r="F1555" s="156" t="s">
        <v>204</v>
      </c>
      <c r="G1555" s="157" t="str">
        <f>VLOOKUP(Repository_table[[#This Row],[Country of Destination]],$T$11:$U$45,2,)</f>
        <v>Europe and Central Asia</v>
      </c>
      <c r="H1555" s="156" t="s">
        <v>414</v>
      </c>
      <c r="I1555" s="156" t="s">
        <v>263</v>
      </c>
      <c r="J1555" s="158">
        <v>3487513</v>
      </c>
      <c r="K1555" s="159"/>
      <c r="L1555" s="170"/>
      <c r="N1555" s="119"/>
    </row>
    <row r="1556" spans="1:14" s="17" customFormat="1" x14ac:dyDescent="0.2">
      <c r="A1556" s="154">
        <v>44019</v>
      </c>
      <c r="B1556" s="155" t="s">
        <v>393</v>
      </c>
      <c r="C1556" s="155" t="s">
        <v>466</v>
      </c>
      <c r="D1556" s="156" t="s">
        <v>421</v>
      </c>
      <c r="E1556" s="156" t="s">
        <v>108</v>
      </c>
      <c r="F1556" s="156" t="s">
        <v>72</v>
      </c>
      <c r="G1556" s="157" t="str">
        <f>VLOOKUP(Repository_table[[#This Row],[Country of Destination]],$T$11:$U$45,2,)</f>
        <v>East Asia and Pacific</v>
      </c>
      <c r="H1556" s="156" t="s">
        <v>509</v>
      </c>
      <c r="I1556" s="156" t="s">
        <v>394</v>
      </c>
      <c r="J1556" s="158">
        <v>3411839</v>
      </c>
      <c r="K1556" s="159"/>
      <c r="L1556" s="170"/>
      <c r="N1556" s="119"/>
    </row>
    <row r="1557" spans="1:14" s="17" customFormat="1" x14ac:dyDescent="0.2">
      <c r="A1557" s="154">
        <v>44020</v>
      </c>
      <c r="B1557" s="155" t="s">
        <v>61</v>
      </c>
      <c r="C1557" s="155" t="s">
        <v>61</v>
      </c>
      <c r="D1557" s="149" t="s">
        <v>252</v>
      </c>
      <c r="E1557" s="156" t="s">
        <v>194</v>
      </c>
      <c r="F1557" s="156" t="s">
        <v>241</v>
      </c>
      <c r="G1557" s="157" t="str">
        <f>VLOOKUP(Repository_table[[#This Row],[Country of Destination]],$T$11:$U$45,2,)</f>
        <v>Europe and Central Asia</v>
      </c>
      <c r="H1557" s="156" t="s">
        <v>274</v>
      </c>
      <c r="I1557" s="156" t="s">
        <v>270</v>
      </c>
      <c r="J1557" s="158">
        <v>282084</v>
      </c>
      <c r="K1557" s="159"/>
      <c r="L1557" s="170"/>
      <c r="N1557" s="119"/>
    </row>
    <row r="1558" spans="1:14" s="17" customFormat="1" x14ac:dyDescent="0.2">
      <c r="A1558" s="154">
        <v>44020</v>
      </c>
      <c r="B1558" s="155" t="s">
        <v>61</v>
      </c>
      <c r="C1558" s="155" t="s">
        <v>61</v>
      </c>
      <c r="D1558" s="156" t="s">
        <v>252</v>
      </c>
      <c r="E1558" s="156" t="s">
        <v>108</v>
      </c>
      <c r="F1558" s="156" t="s">
        <v>241</v>
      </c>
      <c r="G1558" s="157" t="str">
        <f>VLOOKUP(Repository_table[[#This Row],[Country of Destination]],$T$11:$U$45,2,)</f>
        <v>Europe and Central Asia</v>
      </c>
      <c r="H1558" s="156" t="s">
        <v>274</v>
      </c>
      <c r="I1558" s="156" t="s">
        <v>270</v>
      </c>
      <c r="J1558" s="158">
        <v>3114792</v>
      </c>
      <c r="K1558" s="159"/>
      <c r="L1558" s="170"/>
      <c r="N1558" s="119"/>
    </row>
    <row r="1559" spans="1:14" s="17" customFormat="1" x14ac:dyDescent="0.2">
      <c r="A1559" s="154">
        <v>44022</v>
      </c>
      <c r="B1559" s="155" t="s">
        <v>393</v>
      </c>
      <c r="C1559" s="155" t="s">
        <v>508</v>
      </c>
      <c r="D1559" s="156" t="s">
        <v>494</v>
      </c>
      <c r="E1559" s="156" t="s">
        <v>108</v>
      </c>
      <c r="F1559" s="156" t="s">
        <v>112</v>
      </c>
      <c r="G1559" s="157" t="str">
        <f>VLOOKUP(Repository_table[[#This Row],[Country of Destination]],$T$11:$U$45,2,)</f>
        <v>Latin America and the Caribbean</v>
      </c>
      <c r="H1559" s="156" t="s">
        <v>135</v>
      </c>
      <c r="I1559" s="156" t="s">
        <v>394</v>
      </c>
      <c r="J1559" s="158">
        <v>1515206</v>
      </c>
      <c r="K1559" s="159"/>
      <c r="L1559" s="170" t="s">
        <v>58</v>
      </c>
      <c r="N1559" s="119"/>
    </row>
    <row r="1560" spans="1:14" s="17" customFormat="1" x14ac:dyDescent="0.2">
      <c r="A1560" s="154">
        <v>44022</v>
      </c>
      <c r="B1560" s="155" t="s">
        <v>393</v>
      </c>
      <c r="C1560" s="155" t="s">
        <v>466</v>
      </c>
      <c r="D1560" s="156" t="s">
        <v>421</v>
      </c>
      <c r="E1560" s="156" t="s">
        <v>108</v>
      </c>
      <c r="F1560" s="156" t="s">
        <v>178</v>
      </c>
      <c r="G1560" s="157" t="str">
        <f>VLOOKUP(Repository_table[[#This Row],[Country of Destination]],$T$11:$U$45,2,)</f>
        <v>Latin America and the Caribbean</v>
      </c>
      <c r="H1560" s="156" t="s">
        <v>135</v>
      </c>
      <c r="I1560" s="156" t="s">
        <v>394</v>
      </c>
      <c r="J1560" s="158">
        <v>2217648</v>
      </c>
      <c r="K1560" s="159"/>
      <c r="L1560" s="170" t="s">
        <v>58</v>
      </c>
      <c r="N1560" s="119"/>
    </row>
    <row r="1561" spans="1:14" s="17" customFormat="1" x14ac:dyDescent="0.2">
      <c r="A1561" s="154">
        <v>44022</v>
      </c>
      <c r="B1561" s="155" t="s">
        <v>193</v>
      </c>
      <c r="C1561" s="155" t="s">
        <v>211</v>
      </c>
      <c r="D1561" s="156" t="s">
        <v>262</v>
      </c>
      <c r="E1561" s="156" t="s">
        <v>108</v>
      </c>
      <c r="F1561" s="156" t="s">
        <v>72</v>
      </c>
      <c r="G1561" s="157" t="str">
        <f>VLOOKUP(Repository_table[[#This Row],[Country of Destination]],$T$11:$U$45,2,)</f>
        <v>East Asia and Pacific</v>
      </c>
      <c r="H1561" s="156" t="s">
        <v>381</v>
      </c>
      <c r="I1561" s="156" t="s">
        <v>263</v>
      </c>
      <c r="J1561" s="158">
        <v>3607196</v>
      </c>
      <c r="K1561" s="159"/>
      <c r="L1561" s="170"/>
      <c r="N1561" s="119"/>
    </row>
    <row r="1562" spans="1:14" s="17" customFormat="1" x14ac:dyDescent="0.2">
      <c r="A1562" s="154">
        <v>44023</v>
      </c>
      <c r="B1562" s="155" t="s">
        <v>61</v>
      </c>
      <c r="C1562" s="155" t="s">
        <v>61</v>
      </c>
      <c r="D1562" s="156" t="s">
        <v>427</v>
      </c>
      <c r="E1562" s="156" t="s">
        <v>108</v>
      </c>
      <c r="F1562" s="156" t="s">
        <v>124</v>
      </c>
      <c r="G1562" s="157" t="str">
        <f>VLOOKUP(Repository_table[[#This Row],[Country of Destination]],$T$11:$U$45,2,)</f>
        <v>Europe and Central Asia</v>
      </c>
      <c r="H1562" s="156" t="s">
        <v>239</v>
      </c>
      <c r="I1562" s="156" t="s">
        <v>270</v>
      </c>
      <c r="J1562" s="158">
        <v>2908452</v>
      </c>
      <c r="K1562" s="159"/>
      <c r="L1562" s="170"/>
      <c r="N1562" s="119"/>
    </row>
    <row r="1563" spans="1:14" s="17" customFormat="1" x14ac:dyDescent="0.2">
      <c r="A1563" s="154">
        <v>44025</v>
      </c>
      <c r="B1563" s="155" t="s">
        <v>61</v>
      </c>
      <c r="C1563" s="155" t="s">
        <v>61</v>
      </c>
      <c r="D1563" s="156" t="s">
        <v>251</v>
      </c>
      <c r="E1563" s="156" t="s">
        <v>108</v>
      </c>
      <c r="F1563" s="156" t="s">
        <v>113</v>
      </c>
      <c r="G1563" s="157" t="str">
        <f>VLOOKUP(Repository_table[[#This Row],[Country of Destination]],$T$11:$U$45,2,)</f>
        <v>East Asia and Pacific</v>
      </c>
      <c r="H1563" s="156" t="s">
        <v>188</v>
      </c>
      <c r="I1563" s="156" t="s">
        <v>270</v>
      </c>
      <c r="J1563" s="158">
        <v>3716311</v>
      </c>
      <c r="K1563" s="159"/>
      <c r="L1563" s="170"/>
      <c r="N1563" s="119"/>
    </row>
    <row r="1564" spans="1:14" s="17" customFormat="1" x14ac:dyDescent="0.2">
      <c r="A1564" s="154">
        <v>44028</v>
      </c>
      <c r="B1564" s="155" t="s">
        <v>393</v>
      </c>
      <c r="C1564" s="155" t="s">
        <v>466</v>
      </c>
      <c r="D1564" s="156" t="s">
        <v>421</v>
      </c>
      <c r="E1564" s="156" t="s">
        <v>108</v>
      </c>
      <c r="F1564" s="156" t="s">
        <v>81</v>
      </c>
      <c r="G1564" s="157" t="str">
        <f>VLOOKUP(Repository_table[[#This Row],[Country of Destination]],$T$11:$U$45,2,)</f>
        <v>East Asia and Pacific</v>
      </c>
      <c r="H1564" s="156" t="s">
        <v>422</v>
      </c>
      <c r="I1564" s="156" t="s">
        <v>394</v>
      </c>
      <c r="J1564" s="158">
        <v>3506615</v>
      </c>
      <c r="K1564" s="159"/>
      <c r="L1564" s="170"/>
      <c r="N1564" s="119"/>
    </row>
    <row r="1565" spans="1:14" s="17" customFormat="1" x14ac:dyDescent="0.2">
      <c r="A1565" s="154">
        <v>44028</v>
      </c>
      <c r="B1565" s="155" t="s">
        <v>193</v>
      </c>
      <c r="C1565" s="155" t="s">
        <v>212</v>
      </c>
      <c r="D1565" s="156" t="s">
        <v>262</v>
      </c>
      <c r="E1565" s="156" t="s">
        <v>108</v>
      </c>
      <c r="F1565" s="156" t="s">
        <v>304</v>
      </c>
      <c r="G1565" s="157" t="str">
        <f>VLOOKUP(Repository_table[[#This Row],[Country of Destination]],$T$11:$U$45,2,)</f>
        <v>Europe and Central Asia</v>
      </c>
      <c r="H1565" s="156" t="s">
        <v>506</v>
      </c>
      <c r="I1565" s="156" t="s">
        <v>263</v>
      </c>
      <c r="J1565" s="158">
        <v>3222429</v>
      </c>
      <c r="K1565" s="159"/>
      <c r="L1565" s="170"/>
      <c r="N1565" s="119"/>
    </row>
    <row r="1566" spans="1:14" s="17" customFormat="1" x14ac:dyDescent="0.2">
      <c r="A1566" s="154">
        <v>44028</v>
      </c>
      <c r="B1566" s="155" t="s">
        <v>61</v>
      </c>
      <c r="C1566" s="155" t="s">
        <v>61</v>
      </c>
      <c r="D1566" s="156" t="s">
        <v>251</v>
      </c>
      <c r="E1566" s="156" t="s">
        <v>108</v>
      </c>
      <c r="F1566" s="156" t="s">
        <v>113</v>
      </c>
      <c r="G1566" s="157" t="str">
        <f>VLOOKUP(Repository_table[[#This Row],[Country of Destination]],$T$11:$U$45,2,)</f>
        <v>East Asia and Pacific</v>
      </c>
      <c r="H1566" s="156" t="s">
        <v>167</v>
      </c>
      <c r="I1566" s="156" t="s">
        <v>270</v>
      </c>
      <c r="J1566" s="158">
        <v>3693299</v>
      </c>
      <c r="K1566" s="159"/>
      <c r="L1566" s="170"/>
      <c r="N1566" s="119"/>
    </row>
    <row r="1567" spans="1:14" s="17" customFormat="1" x14ac:dyDescent="0.2">
      <c r="A1567" s="154">
        <v>44031</v>
      </c>
      <c r="B1567" s="155" t="s">
        <v>393</v>
      </c>
      <c r="C1567" s="155" t="s">
        <v>466</v>
      </c>
      <c r="D1567" s="156" t="s">
        <v>421</v>
      </c>
      <c r="E1567" s="156" t="s">
        <v>108</v>
      </c>
      <c r="F1567" s="156" t="s">
        <v>241</v>
      </c>
      <c r="G1567" s="157" t="str">
        <f>VLOOKUP(Repository_table[[#This Row],[Country of Destination]],$T$11:$U$45,2,)</f>
        <v>Europe and Central Asia</v>
      </c>
      <c r="H1567" s="156" t="s">
        <v>505</v>
      </c>
      <c r="I1567" s="156" t="s">
        <v>394</v>
      </c>
      <c r="J1567" s="158">
        <v>3409360</v>
      </c>
      <c r="K1567" s="159"/>
      <c r="L1567" s="170" t="s">
        <v>366</v>
      </c>
      <c r="N1567" s="119"/>
    </row>
    <row r="1568" spans="1:14" s="17" customFormat="1" x14ac:dyDescent="0.2">
      <c r="A1568" s="154">
        <v>44032</v>
      </c>
      <c r="B1568" s="155" t="s">
        <v>393</v>
      </c>
      <c r="C1568" s="155" t="s">
        <v>468</v>
      </c>
      <c r="D1568" s="156" t="s">
        <v>421</v>
      </c>
      <c r="E1568" s="156" t="s">
        <v>108</v>
      </c>
      <c r="F1568" s="156" t="s">
        <v>241</v>
      </c>
      <c r="G1568" s="157" t="str">
        <f>VLOOKUP(Repository_table[[#This Row],[Country of Destination]],$T$11:$U$45,2,)</f>
        <v>Europe and Central Asia</v>
      </c>
      <c r="H1568" s="156" t="s">
        <v>287</v>
      </c>
      <c r="I1568" s="156" t="s">
        <v>394</v>
      </c>
      <c r="J1568" s="158">
        <v>3615088</v>
      </c>
      <c r="K1568" s="159"/>
      <c r="L1568" s="170"/>
      <c r="N1568" s="119"/>
    </row>
    <row r="1569" spans="1:14" s="17" customFormat="1" x14ac:dyDescent="0.2">
      <c r="A1569" s="154">
        <v>44032</v>
      </c>
      <c r="B1569" s="155" t="s">
        <v>61</v>
      </c>
      <c r="C1569" s="155" t="s">
        <v>61</v>
      </c>
      <c r="D1569" s="156" t="s">
        <v>252</v>
      </c>
      <c r="E1569" s="156" t="s">
        <v>108</v>
      </c>
      <c r="F1569" s="156" t="s">
        <v>332</v>
      </c>
      <c r="G1569" s="157" t="str">
        <f>VLOOKUP(Repository_table[[#This Row],[Country of Destination]],$T$11:$U$45,2,)</f>
        <v>East Asia and Pacific</v>
      </c>
      <c r="H1569" s="156" t="s">
        <v>478</v>
      </c>
      <c r="I1569" s="156" t="s">
        <v>270</v>
      </c>
      <c r="J1569" s="158">
        <v>3253553</v>
      </c>
      <c r="K1569" s="159"/>
      <c r="L1569" s="170"/>
      <c r="N1569" s="119"/>
    </row>
    <row r="1570" spans="1:14" s="17" customFormat="1" x14ac:dyDescent="0.2">
      <c r="A1570" s="154">
        <v>44033</v>
      </c>
      <c r="B1570" s="155" t="s">
        <v>193</v>
      </c>
      <c r="C1570" s="155" t="s">
        <v>211</v>
      </c>
      <c r="D1570" s="156" t="s">
        <v>262</v>
      </c>
      <c r="E1570" s="156" t="s">
        <v>108</v>
      </c>
      <c r="F1570" s="156" t="s">
        <v>253</v>
      </c>
      <c r="G1570" s="157" t="str">
        <f>VLOOKUP(Repository_table[[#This Row],[Country of Destination]],$T$11:$U$45,2,)</f>
        <v>Europe and Central Asia</v>
      </c>
      <c r="H1570" s="156" t="s">
        <v>189</v>
      </c>
      <c r="I1570" s="156" t="s">
        <v>263</v>
      </c>
      <c r="J1570" s="158">
        <v>3232423</v>
      </c>
      <c r="K1570" s="159"/>
      <c r="L1570" s="170"/>
      <c r="N1570" s="119"/>
    </row>
    <row r="1571" spans="1:14" s="17" customFormat="1" ht="25.5" x14ac:dyDescent="0.2">
      <c r="A1571" s="154">
        <v>44035</v>
      </c>
      <c r="B1571" s="155" t="s">
        <v>302</v>
      </c>
      <c r="C1571" s="155" t="s">
        <v>303</v>
      </c>
      <c r="D1571" s="156" t="s">
        <v>409</v>
      </c>
      <c r="E1571" s="156" t="s">
        <v>108</v>
      </c>
      <c r="F1571" s="156" t="s">
        <v>221</v>
      </c>
      <c r="G1571" s="157" t="str">
        <f>VLOOKUP(Repository_table[[#This Row],[Country of Destination]],$T$11:$U$45,2,)</f>
        <v>Middle East and North Africa</v>
      </c>
      <c r="H1571" s="156" t="s">
        <v>145</v>
      </c>
      <c r="I1571" s="156" t="s">
        <v>306</v>
      </c>
      <c r="J1571" s="158">
        <v>3317434</v>
      </c>
      <c r="K1571" s="159"/>
      <c r="L1571" s="170"/>
      <c r="N1571" s="119"/>
    </row>
    <row r="1572" spans="1:14" s="17" customFormat="1" x14ac:dyDescent="0.2">
      <c r="A1572" s="154">
        <v>44035</v>
      </c>
      <c r="B1572" s="155" t="s">
        <v>442</v>
      </c>
      <c r="C1572" s="155" t="s">
        <v>484</v>
      </c>
      <c r="D1572" s="156" t="s">
        <v>471</v>
      </c>
      <c r="E1572" s="156" t="s">
        <v>108</v>
      </c>
      <c r="F1572" s="156" t="s">
        <v>68</v>
      </c>
      <c r="G1572" s="157" t="str">
        <f>VLOOKUP(Repository_table[[#This Row],[Country of Destination]],$T$11:$U$45,2,)</f>
        <v>South Asia</v>
      </c>
      <c r="H1572" s="156" t="s">
        <v>365</v>
      </c>
      <c r="I1572" s="156" t="s">
        <v>440</v>
      </c>
      <c r="J1572" s="158">
        <v>3740787</v>
      </c>
      <c r="K1572" s="159"/>
      <c r="L1572" s="170"/>
      <c r="N1572" s="119"/>
    </row>
    <row r="1573" spans="1:14" s="17" customFormat="1" x14ac:dyDescent="0.2">
      <c r="A1573" s="154">
        <v>44038</v>
      </c>
      <c r="B1573" s="155" t="s">
        <v>193</v>
      </c>
      <c r="C1573" s="155" t="s">
        <v>212</v>
      </c>
      <c r="D1573" s="156" t="s">
        <v>262</v>
      </c>
      <c r="E1573" s="156" t="s">
        <v>108</v>
      </c>
      <c r="F1573" s="156" t="s">
        <v>81</v>
      </c>
      <c r="G1573" s="157" t="str">
        <f>VLOOKUP(Repository_table[[#This Row],[Country of Destination]],$T$11:$U$45,2,)</f>
        <v>East Asia and Pacific</v>
      </c>
      <c r="H1573" s="156" t="s">
        <v>464</v>
      </c>
      <c r="I1573" s="156" t="s">
        <v>263</v>
      </c>
      <c r="J1573" s="158">
        <v>3463298</v>
      </c>
      <c r="K1573" s="159"/>
      <c r="L1573" s="170"/>
      <c r="N1573" s="119"/>
    </row>
    <row r="1574" spans="1:14" s="17" customFormat="1" x14ac:dyDescent="0.2">
      <c r="A1574" s="154">
        <v>44039</v>
      </c>
      <c r="B1574" s="155" t="s">
        <v>393</v>
      </c>
      <c r="C1574" s="155" t="s">
        <v>466</v>
      </c>
      <c r="D1574" s="156" t="s">
        <v>421</v>
      </c>
      <c r="E1574" s="156" t="s">
        <v>108</v>
      </c>
      <c r="F1574" s="156" t="s">
        <v>72</v>
      </c>
      <c r="G1574" s="157" t="str">
        <f>VLOOKUP(Repository_table[[#This Row],[Country of Destination]],$T$11:$U$45,2,)</f>
        <v>East Asia and Pacific</v>
      </c>
      <c r="H1574" s="156" t="s">
        <v>209</v>
      </c>
      <c r="I1574" s="156" t="s">
        <v>394</v>
      </c>
      <c r="J1574" s="158">
        <v>3338964</v>
      </c>
      <c r="K1574" s="159"/>
      <c r="L1574" s="170"/>
      <c r="N1574" s="119"/>
    </row>
    <row r="1575" spans="1:14" s="17" customFormat="1" x14ac:dyDescent="0.2">
      <c r="A1575" s="154">
        <v>44039</v>
      </c>
      <c r="B1575" s="155" t="s">
        <v>61</v>
      </c>
      <c r="C1575" s="155" t="s">
        <v>61</v>
      </c>
      <c r="D1575" s="156" t="s">
        <v>251</v>
      </c>
      <c r="E1575" s="156" t="s">
        <v>108</v>
      </c>
      <c r="F1575" s="156" t="s">
        <v>113</v>
      </c>
      <c r="G1575" s="157" t="str">
        <f>VLOOKUP(Repository_table[[#This Row],[Country of Destination]],$T$11:$U$45,2,)</f>
        <v>East Asia and Pacific</v>
      </c>
      <c r="H1575" s="156" t="s">
        <v>254</v>
      </c>
      <c r="I1575" s="156" t="s">
        <v>270</v>
      </c>
      <c r="J1575" s="158">
        <v>3082800</v>
      </c>
      <c r="K1575" s="159"/>
      <c r="L1575" s="170"/>
      <c r="N1575" s="119"/>
    </row>
    <row r="1576" spans="1:14" s="17" customFormat="1" x14ac:dyDescent="0.2">
      <c r="A1576" s="154">
        <v>44041</v>
      </c>
      <c r="B1576" s="155" t="s">
        <v>393</v>
      </c>
      <c r="C1576" s="155" t="s">
        <v>466</v>
      </c>
      <c r="D1576" s="156" t="s">
        <v>538</v>
      </c>
      <c r="E1576" s="156" t="s">
        <v>194</v>
      </c>
      <c r="F1576" s="156" t="s">
        <v>304</v>
      </c>
      <c r="G1576" s="157" t="str">
        <f>VLOOKUP(Repository_table[[#This Row],[Country of Destination]],$T$11:$U$45,2,)</f>
        <v>Europe and Central Asia</v>
      </c>
      <c r="H1576" s="156" t="s">
        <v>374</v>
      </c>
      <c r="I1576" s="156" t="s">
        <v>394</v>
      </c>
      <c r="J1576" s="158">
        <v>3321459</v>
      </c>
      <c r="K1576" s="159"/>
      <c r="L1576" s="170" t="s">
        <v>366</v>
      </c>
      <c r="N1576" s="119"/>
    </row>
    <row r="1577" spans="1:14" s="17" customFormat="1" x14ac:dyDescent="0.2">
      <c r="A1577" s="154">
        <v>44041</v>
      </c>
      <c r="B1577" s="155" t="s">
        <v>193</v>
      </c>
      <c r="C1577" s="155" t="s">
        <v>211</v>
      </c>
      <c r="D1577" s="156" t="s">
        <v>262</v>
      </c>
      <c r="E1577" s="156" t="s">
        <v>108</v>
      </c>
      <c r="F1577" s="156" t="s">
        <v>109</v>
      </c>
      <c r="G1577" s="157" t="str">
        <f>VLOOKUP(Repository_table[[#This Row],[Country of Destination]],$T$11:$U$45,2,)</f>
        <v>Europe and Central Asia</v>
      </c>
      <c r="H1577" s="156" t="s">
        <v>451</v>
      </c>
      <c r="I1577" s="156" t="s">
        <v>263</v>
      </c>
      <c r="J1577" s="158">
        <v>3221928</v>
      </c>
      <c r="K1577" s="159"/>
      <c r="L1577" s="170"/>
      <c r="N1577" s="119"/>
    </row>
    <row r="1578" spans="1:14" s="17" customFormat="1" ht="25.5" x14ac:dyDescent="0.2">
      <c r="A1578" s="154">
        <v>44043</v>
      </c>
      <c r="B1578" s="155" t="s">
        <v>302</v>
      </c>
      <c r="C1578" s="155" t="s">
        <v>303</v>
      </c>
      <c r="D1578" s="156" t="s">
        <v>409</v>
      </c>
      <c r="E1578" s="156" t="s">
        <v>108</v>
      </c>
      <c r="F1578" s="156" t="s">
        <v>462</v>
      </c>
      <c r="G1578" s="157" t="str">
        <f>VLOOKUP(Repository_table[[#This Row],[Country of Destination]],$T$11:$U$45,2,)</f>
        <v>South Asia</v>
      </c>
      <c r="H1578" s="156" t="s">
        <v>459</v>
      </c>
      <c r="I1578" s="156" t="s">
        <v>306</v>
      </c>
      <c r="J1578" s="158">
        <v>3614341</v>
      </c>
      <c r="K1578" s="159"/>
      <c r="L1578" s="170"/>
      <c r="N1578" s="119"/>
    </row>
    <row r="1579" spans="1:14" s="17" customFormat="1" x14ac:dyDescent="0.2">
      <c r="A1579" s="154">
        <v>44043</v>
      </c>
      <c r="B1579" s="155" t="s">
        <v>61</v>
      </c>
      <c r="C1579" s="155" t="s">
        <v>61</v>
      </c>
      <c r="D1579" s="156" t="s">
        <v>252</v>
      </c>
      <c r="E1579" s="156" t="s">
        <v>108</v>
      </c>
      <c r="F1579" s="156" t="s">
        <v>204</v>
      </c>
      <c r="G1579" s="157" t="str">
        <f>VLOOKUP(Repository_table[[#This Row],[Country of Destination]],$T$11:$U$45,2,)</f>
        <v>Europe and Central Asia</v>
      </c>
      <c r="H1579" s="156" t="s">
        <v>117</v>
      </c>
      <c r="I1579" s="156" t="s">
        <v>270</v>
      </c>
      <c r="J1579" s="158">
        <v>3258099</v>
      </c>
      <c r="K1579" s="159"/>
      <c r="L1579" s="170"/>
      <c r="N1579" s="119"/>
    </row>
    <row r="1580" spans="1:14" s="17" customFormat="1" x14ac:dyDescent="0.2">
      <c r="A1580" s="154">
        <v>44045</v>
      </c>
      <c r="B1580" s="155" t="s">
        <v>393</v>
      </c>
      <c r="C1580" s="155" t="s">
        <v>468</v>
      </c>
      <c r="D1580" s="156" t="s">
        <v>421</v>
      </c>
      <c r="E1580" s="156" t="s">
        <v>108</v>
      </c>
      <c r="F1580" s="156" t="s">
        <v>225</v>
      </c>
      <c r="G1580" s="157" t="str">
        <f>VLOOKUP(Repository_table[[#This Row],[Country of Destination]],$T$11:$U$45,2,)</f>
        <v>Middle East and North Africa</v>
      </c>
      <c r="H1580" s="156" t="s">
        <v>395</v>
      </c>
      <c r="I1580" s="156" t="s">
        <v>394</v>
      </c>
      <c r="J1580" s="158">
        <v>3719996</v>
      </c>
      <c r="K1580" s="159"/>
      <c r="L1580" s="171"/>
      <c r="N1580" s="119"/>
    </row>
    <row r="1581" spans="1:14" s="17" customFormat="1" x14ac:dyDescent="0.2">
      <c r="A1581" s="154">
        <v>44045</v>
      </c>
      <c r="B1581" s="155" t="s">
        <v>61</v>
      </c>
      <c r="C1581" s="155" t="s">
        <v>61</v>
      </c>
      <c r="D1581" s="156" t="s">
        <v>251</v>
      </c>
      <c r="E1581" s="156" t="s">
        <v>108</v>
      </c>
      <c r="F1581" s="156" t="s">
        <v>113</v>
      </c>
      <c r="G1581" s="157" t="str">
        <f>VLOOKUP(Repository_table[[#This Row],[Country of Destination]],$T$11:$U$45,2,)</f>
        <v>East Asia and Pacific</v>
      </c>
      <c r="H1581" s="156" t="s">
        <v>264</v>
      </c>
      <c r="I1581" s="156" t="s">
        <v>270</v>
      </c>
      <c r="J1581" s="158">
        <v>3267403</v>
      </c>
      <c r="K1581" s="159"/>
      <c r="L1581" s="171"/>
      <c r="N1581" s="119"/>
    </row>
    <row r="1582" spans="1:14" s="17" customFormat="1" x14ac:dyDescent="0.2">
      <c r="A1582" s="154">
        <v>44048</v>
      </c>
      <c r="B1582" s="155" t="s">
        <v>193</v>
      </c>
      <c r="C1582" s="155" t="s">
        <v>212</v>
      </c>
      <c r="D1582" s="156" t="s">
        <v>262</v>
      </c>
      <c r="E1582" s="156" t="s">
        <v>108</v>
      </c>
      <c r="F1582" s="156" t="s">
        <v>81</v>
      </c>
      <c r="G1582" s="157" t="str">
        <f>VLOOKUP(Repository_table[[#This Row],[Country of Destination]],$T$11:$U$45,2,)</f>
        <v>East Asia and Pacific</v>
      </c>
      <c r="H1582" s="156" t="s">
        <v>214</v>
      </c>
      <c r="I1582" s="156" t="s">
        <v>263</v>
      </c>
      <c r="J1582" s="158">
        <v>3732379</v>
      </c>
      <c r="K1582" s="159"/>
      <c r="L1582" s="171"/>
      <c r="N1582" s="119"/>
    </row>
    <row r="1583" spans="1:14" s="17" customFormat="1" x14ac:dyDescent="0.2">
      <c r="A1583" s="154">
        <v>44048</v>
      </c>
      <c r="B1583" s="155" t="s">
        <v>61</v>
      </c>
      <c r="C1583" s="155" t="s">
        <v>61</v>
      </c>
      <c r="D1583" s="156" t="s">
        <v>252</v>
      </c>
      <c r="E1583" s="156" t="s">
        <v>108</v>
      </c>
      <c r="F1583" s="156" t="s">
        <v>72</v>
      </c>
      <c r="G1583" s="157" t="str">
        <f>VLOOKUP(Repository_table[[#This Row],[Country of Destination]],$T$11:$U$45,2,)</f>
        <v>East Asia and Pacific</v>
      </c>
      <c r="H1583" s="156" t="s">
        <v>142</v>
      </c>
      <c r="I1583" s="156" t="s">
        <v>270</v>
      </c>
      <c r="J1583" s="158">
        <v>3273884</v>
      </c>
      <c r="K1583" s="159"/>
      <c r="L1583" s="171"/>
      <c r="N1583" s="119"/>
    </row>
    <row r="1584" spans="1:14" s="17" customFormat="1" x14ac:dyDescent="0.2">
      <c r="A1584" s="154">
        <v>44049</v>
      </c>
      <c r="B1584" s="155" t="s">
        <v>393</v>
      </c>
      <c r="C1584" s="155" t="s">
        <v>508</v>
      </c>
      <c r="D1584" s="156" t="s">
        <v>494</v>
      </c>
      <c r="E1584" s="156" t="s">
        <v>108</v>
      </c>
      <c r="F1584" s="156" t="s">
        <v>201</v>
      </c>
      <c r="G1584" s="157" t="str">
        <f>VLOOKUP(Repository_table[[#This Row],[Country of Destination]],$T$11:$U$45,2,)</f>
        <v>Latin America and the Caribbean</v>
      </c>
      <c r="H1584" s="156" t="s">
        <v>309</v>
      </c>
      <c r="I1584" s="156" t="s">
        <v>394</v>
      </c>
      <c r="J1584" s="158">
        <v>549993</v>
      </c>
      <c r="K1584" s="159"/>
      <c r="L1584" s="171" t="s">
        <v>423</v>
      </c>
      <c r="N1584" s="119"/>
    </row>
    <row r="1585" spans="1:14" s="17" customFormat="1" x14ac:dyDescent="0.2">
      <c r="A1585" s="154">
        <v>44049</v>
      </c>
      <c r="B1585" s="155" t="s">
        <v>393</v>
      </c>
      <c r="C1585" s="155" t="s">
        <v>508</v>
      </c>
      <c r="D1585" s="156" t="s">
        <v>494</v>
      </c>
      <c r="E1585" s="156" t="s">
        <v>108</v>
      </c>
      <c r="F1585" s="156" t="s">
        <v>185</v>
      </c>
      <c r="G1585" s="157" t="str">
        <f>VLOOKUP(Repository_table[[#This Row],[Country of Destination]],$T$11:$U$45,2,)</f>
        <v>Latin America and the Caribbean</v>
      </c>
      <c r="H1585" s="156" t="s">
        <v>309</v>
      </c>
      <c r="I1585" s="156" t="s">
        <v>394</v>
      </c>
      <c r="J1585" s="158">
        <v>2771824</v>
      </c>
      <c r="K1585" s="159"/>
      <c r="L1585" s="171" t="s">
        <v>423</v>
      </c>
      <c r="N1585" s="119"/>
    </row>
    <row r="1586" spans="1:14" s="17" customFormat="1" x14ac:dyDescent="0.2">
      <c r="A1586" s="154">
        <v>44049</v>
      </c>
      <c r="B1586" s="155" t="s">
        <v>393</v>
      </c>
      <c r="C1586" s="155" t="s">
        <v>466</v>
      </c>
      <c r="D1586" s="156" t="s">
        <v>421</v>
      </c>
      <c r="E1586" s="156" t="s">
        <v>108</v>
      </c>
      <c r="F1586" s="156" t="s">
        <v>72</v>
      </c>
      <c r="G1586" s="157" t="str">
        <f>VLOOKUP(Repository_table[[#This Row],[Country of Destination]],$T$11:$U$45,2,)</f>
        <v>East Asia and Pacific</v>
      </c>
      <c r="H1586" s="156" t="s">
        <v>166</v>
      </c>
      <c r="I1586" s="156" t="s">
        <v>394</v>
      </c>
      <c r="J1586" s="158">
        <v>3589039</v>
      </c>
      <c r="K1586" s="159"/>
      <c r="L1586" s="171"/>
      <c r="N1586" s="119"/>
    </row>
    <row r="1587" spans="1:14" s="17" customFormat="1" x14ac:dyDescent="0.2">
      <c r="A1587" s="154">
        <v>44051</v>
      </c>
      <c r="B1587" s="155" t="s">
        <v>193</v>
      </c>
      <c r="C1587" s="155" t="s">
        <v>211</v>
      </c>
      <c r="D1587" s="156" t="s">
        <v>262</v>
      </c>
      <c r="E1587" s="156" t="s">
        <v>108</v>
      </c>
      <c r="F1587" s="156" t="s">
        <v>225</v>
      </c>
      <c r="G1587" s="157" t="str">
        <f>VLOOKUP(Repository_table[[#This Row],[Country of Destination]],$T$11:$U$45,2,)</f>
        <v>Middle East and North Africa</v>
      </c>
      <c r="H1587" s="156" t="s">
        <v>238</v>
      </c>
      <c r="I1587" s="156" t="s">
        <v>263</v>
      </c>
      <c r="J1587" s="158">
        <v>3165874</v>
      </c>
      <c r="K1587" s="159"/>
      <c r="L1587" s="171"/>
      <c r="N1587" s="119"/>
    </row>
    <row r="1588" spans="1:14" s="17" customFormat="1" x14ac:dyDescent="0.2">
      <c r="A1588" s="154">
        <v>44053</v>
      </c>
      <c r="B1588" s="155" t="s">
        <v>393</v>
      </c>
      <c r="C1588" s="155" t="s">
        <v>468</v>
      </c>
      <c r="D1588" s="156" t="s">
        <v>421</v>
      </c>
      <c r="E1588" s="156" t="s">
        <v>108</v>
      </c>
      <c r="F1588" s="156" t="s">
        <v>330</v>
      </c>
      <c r="G1588" s="157" t="str">
        <f>VLOOKUP(Repository_table[[#This Row],[Country of Destination]],$T$11:$U$45,2,)</f>
        <v>Middle East and North Africa</v>
      </c>
      <c r="H1588" s="156" t="s">
        <v>163</v>
      </c>
      <c r="I1588" s="156" t="s">
        <v>394</v>
      </c>
      <c r="J1588" s="158">
        <v>3358921</v>
      </c>
      <c r="K1588" s="159"/>
      <c r="L1588" s="171"/>
      <c r="N1588" s="119"/>
    </row>
    <row r="1589" spans="1:14" s="17" customFormat="1" ht="25.5" x14ac:dyDescent="0.2">
      <c r="A1589" s="154">
        <v>44053</v>
      </c>
      <c r="B1589" s="155" t="s">
        <v>302</v>
      </c>
      <c r="C1589" s="155" t="s">
        <v>303</v>
      </c>
      <c r="D1589" s="156" t="s">
        <v>409</v>
      </c>
      <c r="E1589" s="156" t="s">
        <v>108</v>
      </c>
      <c r="F1589" s="156" t="s">
        <v>116</v>
      </c>
      <c r="G1589" s="157" t="str">
        <f>VLOOKUP(Repository_table[[#This Row],[Country of Destination]],$T$11:$U$45,2,)</f>
        <v>South Asia</v>
      </c>
      <c r="H1589" s="156" t="s">
        <v>274</v>
      </c>
      <c r="I1589" s="156" t="s">
        <v>306</v>
      </c>
      <c r="J1589" s="158">
        <v>3411728</v>
      </c>
      <c r="K1589" s="159"/>
      <c r="L1589" s="171"/>
      <c r="N1589" s="119"/>
    </row>
    <row r="1590" spans="1:14" s="17" customFormat="1" x14ac:dyDescent="0.2">
      <c r="A1590" s="154">
        <v>44054</v>
      </c>
      <c r="B1590" s="155" t="s">
        <v>442</v>
      </c>
      <c r="C1590" s="155" t="s">
        <v>484</v>
      </c>
      <c r="D1590" s="156" t="s">
        <v>471</v>
      </c>
      <c r="E1590" s="156" t="s">
        <v>108</v>
      </c>
      <c r="F1590" s="156" t="s">
        <v>81</v>
      </c>
      <c r="G1590" s="157" t="str">
        <f>VLOOKUP(Repository_table[[#This Row],[Country of Destination]],$T$11:$U$45,2,)</f>
        <v>East Asia and Pacific</v>
      </c>
      <c r="H1590" s="156" t="s">
        <v>483</v>
      </c>
      <c r="I1590" s="156" t="s">
        <v>440</v>
      </c>
      <c r="J1590" s="158">
        <v>3782078</v>
      </c>
      <c r="K1590" s="159"/>
      <c r="L1590" s="171"/>
      <c r="N1590" s="119"/>
    </row>
    <row r="1591" spans="1:14" s="17" customFormat="1" x14ac:dyDescent="0.2">
      <c r="A1591" s="154">
        <v>44054</v>
      </c>
      <c r="B1591" s="155" t="s">
        <v>61</v>
      </c>
      <c r="C1591" s="155" t="s">
        <v>61</v>
      </c>
      <c r="D1591" s="156" t="s">
        <v>251</v>
      </c>
      <c r="E1591" s="156" t="s">
        <v>108</v>
      </c>
      <c r="F1591" s="156" t="s">
        <v>113</v>
      </c>
      <c r="G1591" s="157" t="str">
        <f>VLOOKUP(Repository_table[[#This Row],[Country of Destination]],$T$11:$U$45,2,)</f>
        <v>East Asia and Pacific</v>
      </c>
      <c r="H1591" s="156" t="s">
        <v>534</v>
      </c>
      <c r="I1591" s="156" t="s">
        <v>270</v>
      </c>
      <c r="J1591" s="158">
        <v>3154870</v>
      </c>
      <c r="K1591" s="159"/>
      <c r="L1591" s="171"/>
      <c r="N1591" s="119"/>
    </row>
    <row r="1592" spans="1:14" s="17" customFormat="1" x14ac:dyDescent="0.2">
      <c r="A1592" s="154">
        <v>44056</v>
      </c>
      <c r="B1592" s="155" t="s">
        <v>393</v>
      </c>
      <c r="C1592" s="155" t="s">
        <v>466</v>
      </c>
      <c r="D1592" s="156" t="s">
        <v>421</v>
      </c>
      <c r="E1592" s="156" t="s">
        <v>108</v>
      </c>
      <c r="F1592" s="156" t="s">
        <v>72</v>
      </c>
      <c r="G1592" s="157" t="str">
        <f>VLOOKUP(Repository_table[[#This Row],[Country of Destination]],$T$11:$U$45,2,)</f>
        <v>East Asia and Pacific</v>
      </c>
      <c r="H1592" s="156" t="s">
        <v>172</v>
      </c>
      <c r="I1592" s="156" t="s">
        <v>394</v>
      </c>
      <c r="J1592" s="158">
        <v>2288164</v>
      </c>
      <c r="K1592" s="159"/>
      <c r="L1592" s="171" t="s">
        <v>58</v>
      </c>
      <c r="N1592" s="119"/>
    </row>
    <row r="1593" spans="1:14" s="17" customFormat="1" x14ac:dyDescent="0.2">
      <c r="A1593" s="154">
        <v>44056</v>
      </c>
      <c r="B1593" s="155" t="s">
        <v>393</v>
      </c>
      <c r="C1593" s="155" t="s">
        <v>466</v>
      </c>
      <c r="D1593" s="156" t="s">
        <v>421</v>
      </c>
      <c r="E1593" s="156" t="s">
        <v>108</v>
      </c>
      <c r="F1593" s="156" t="s">
        <v>72</v>
      </c>
      <c r="G1593" s="157" t="str">
        <f>VLOOKUP(Repository_table[[#This Row],[Country of Destination]],$T$11:$U$45,2,)</f>
        <v>East Asia and Pacific</v>
      </c>
      <c r="H1593" s="156" t="s">
        <v>172</v>
      </c>
      <c r="I1593" s="156" t="s">
        <v>394</v>
      </c>
      <c r="J1593" s="158">
        <v>1046630</v>
      </c>
      <c r="K1593" s="159"/>
      <c r="L1593" s="171" t="s">
        <v>423</v>
      </c>
      <c r="N1593" s="119"/>
    </row>
    <row r="1594" spans="1:14" s="17" customFormat="1" x14ac:dyDescent="0.2">
      <c r="A1594" s="154">
        <v>44056</v>
      </c>
      <c r="B1594" s="155" t="s">
        <v>61</v>
      </c>
      <c r="C1594" s="155" t="s">
        <v>61</v>
      </c>
      <c r="D1594" s="156" t="s">
        <v>251</v>
      </c>
      <c r="E1594" s="156" t="s">
        <v>108</v>
      </c>
      <c r="F1594" s="156" t="s">
        <v>76</v>
      </c>
      <c r="G1594" s="157" t="str">
        <f>VLOOKUP(Repository_table[[#This Row],[Country of Destination]],$T$11:$U$45,2,)</f>
        <v>Latin America and the Caribbean</v>
      </c>
      <c r="H1594" s="156" t="s">
        <v>246</v>
      </c>
      <c r="I1594" s="156" t="s">
        <v>270</v>
      </c>
      <c r="J1594" s="158">
        <v>2955583</v>
      </c>
      <c r="K1594" s="159"/>
      <c r="L1594" s="171" t="s">
        <v>58</v>
      </c>
      <c r="N1594" s="119"/>
    </row>
    <row r="1595" spans="1:14" s="17" customFormat="1" x14ac:dyDescent="0.2">
      <c r="A1595" s="154">
        <v>44056</v>
      </c>
      <c r="B1595" s="155" t="s">
        <v>61</v>
      </c>
      <c r="C1595" s="155" t="s">
        <v>61</v>
      </c>
      <c r="D1595" s="156" t="s">
        <v>520</v>
      </c>
      <c r="E1595" s="156" t="s">
        <v>194</v>
      </c>
      <c r="F1595" s="156" t="s">
        <v>76</v>
      </c>
      <c r="G1595" s="157" t="str">
        <f>VLOOKUP(Repository_table[[#This Row],[Country of Destination]],$T$11:$U$45,2,)</f>
        <v>Latin America and the Caribbean</v>
      </c>
      <c r="H1595" s="156" t="s">
        <v>246</v>
      </c>
      <c r="I1595" s="156" t="s">
        <v>270</v>
      </c>
      <c r="J1595" s="158">
        <v>745060</v>
      </c>
      <c r="K1595" s="159"/>
      <c r="L1595" s="171" t="s">
        <v>58</v>
      </c>
      <c r="N1595" s="119"/>
    </row>
    <row r="1596" spans="1:14" s="17" customFormat="1" x14ac:dyDescent="0.2">
      <c r="A1596" s="154">
        <v>44058</v>
      </c>
      <c r="B1596" s="155" t="s">
        <v>443</v>
      </c>
      <c r="C1596" s="148" t="s">
        <v>532</v>
      </c>
      <c r="D1596" s="156" t="s">
        <v>470</v>
      </c>
      <c r="E1596" s="156" t="s">
        <v>108</v>
      </c>
      <c r="F1596" s="156" t="s">
        <v>112</v>
      </c>
      <c r="G1596" s="157" t="str">
        <f>VLOOKUP(Repository_table[[#This Row],[Country of Destination]],$T$11:$U$45,2,)</f>
        <v>Latin America and the Caribbean</v>
      </c>
      <c r="H1596" s="156" t="s">
        <v>86</v>
      </c>
      <c r="I1596" s="156" t="s">
        <v>440</v>
      </c>
      <c r="J1596" s="158">
        <v>3731578</v>
      </c>
      <c r="K1596" s="159"/>
      <c r="L1596" s="171"/>
      <c r="N1596" s="119"/>
    </row>
    <row r="1597" spans="1:14" s="17" customFormat="1" x14ac:dyDescent="0.2">
      <c r="A1597" s="154">
        <v>44058</v>
      </c>
      <c r="B1597" s="155" t="s">
        <v>61</v>
      </c>
      <c r="C1597" s="155" t="s">
        <v>61</v>
      </c>
      <c r="D1597" s="156" t="s">
        <v>251</v>
      </c>
      <c r="E1597" s="156" t="s">
        <v>108</v>
      </c>
      <c r="F1597" s="156" t="s">
        <v>113</v>
      </c>
      <c r="G1597" s="157" t="str">
        <f>VLOOKUP(Repository_table[[#This Row],[Country of Destination]],$T$11:$U$45,2,)</f>
        <v>East Asia and Pacific</v>
      </c>
      <c r="H1597" s="156" t="s">
        <v>282</v>
      </c>
      <c r="I1597" s="156" t="s">
        <v>270</v>
      </c>
      <c r="J1597" s="158">
        <v>3689431</v>
      </c>
      <c r="K1597" s="159"/>
      <c r="L1597" s="171"/>
      <c r="N1597" s="119"/>
    </row>
    <row r="1598" spans="1:14" s="17" customFormat="1" x14ac:dyDescent="0.2">
      <c r="A1598" s="154">
        <v>44059</v>
      </c>
      <c r="B1598" s="155" t="s">
        <v>393</v>
      </c>
      <c r="C1598" s="155" t="s">
        <v>466</v>
      </c>
      <c r="D1598" s="156" t="s">
        <v>421</v>
      </c>
      <c r="E1598" s="156" t="s">
        <v>108</v>
      </c>
      <c r="F1598" s="156" t="s">
        <v>81</v>
      </c>
      <c r="G1598" s="157" t="str">
        <f>VLOOKUP(Repository_table[[#This Row],[Country of Destination]],$T$11:$U$45,2,)</f>
        <v>East Asia and Pacific</v>
      </c>
      <c r="H1598" s="156" t="s">
        <v>207</v>
      </c>
      <c r="I1598" s="156" t="s">
        <v>394</v>
      </c>
      <c r="J1598" s="158">
        <v>3674003</v>
      </c>
      <c r="K1598" s="159"/>
      <c r="L1598" s="171"/>
      <c r="N1598" s="119"/>
    </row>
    <row r="1599" spans="1:14" s="17" customFormat="1" x14ac:dyDescent="0.2">
      <c r="A1599" s="154">
        <v>44061</v>
      </c>
      <c r="B1599" s="155" t="s">
        <v>393</v>
      </c>
      <c r="C1599" s="155" t="s">
        <v>468</v>
      </c>
      <c r="D1599" s="156" t="s">
        <v>421</v>
      </c>
      <c r="E1599" s="156" t="s">
        <v>108</v>
      </c>
      <c r="F1599" s="156" t="s">
        <v>81</v>
      </c>
      <c r="G1599" s="157" t="str">
        <f>VLOOKUP(Repository_table[[#This Row],[Country of Destination]],$T$11:$U$45,2,)</f>
        <v>East Asia and Pacific</v>
      </c>
      <c r="H1599" s="156" t="s">
        <v>452</v>
      </c>
      <c r="I1599" s="156" t="s">
        <v>394</v>
      </c>
      <c r="J1599" s="158">
        <v>3779926</v>
      </c>
      <c r="K1599" s="159"/>
      <c r="L1599" s="171"/>
      <c r="N1599" s="119"/>
    </row>
    <row r="1600" spans="1:14" s="17" customFormat="1" ht="25.5" x14ac:dyDescent="0.2">
      <c r="A1600" s="154">
        <v>44061</v>
      </c>
      <c r="B1600" s="155" t="s">
        <v>302</v>
      </c>
      <c r="C1600" s="155" t="s">
        <v>303</v>
      </c>
      <c r="D1600" s="156" t="s">
        <v>301</v>
      </c>
      <c r="E1600" s="156" t="s">
        <v>194</v>
      </c>
      <c r="F1600" s="156" t="s">
        <v>177</v>
      </c>
      <c r="G1600" s="157" t="str">
        <f>VLOOKUP(Repository_table[[#This Row],[Country of Destination]],$T$11:$U$45,2,)</f>
        <v>Latin America and the Caribbean</v>
      </c>
      <c r="H1600" s="156" t="s">
        <v>169</v>
      </c>
      <c r="I1600" s="156" t="s">
        <v>306</v>
      </c>
      <c r="J1600" s="158">
        <v>3519595</v>
      </c>
      <c r="K1600" s="159"/>
      <c r="L1600" s="171"/>
      <c r="N1600" s="119"/>
    </row>
    <row r="1601" spans="1:14" s="17" customFormat="1" x14ac:dyDescent="0.2">
      <c r="A1601" s="154">
        <v>44061</v>
      </c>
      <c r="B1601" s="155" t="s">
        <v>193</v>
      </c>
      <c r="C1601" s="155" t="s">
        <v>211</v>
      </c>
      <c r="D1601" s="156" t="s">
        <v>262</v>
      </c>
      <c r="E1601" s="156" t="s">
        <v>108</v>
      </c>
      <c r="F1601" s="156" t="s">
        <v>68</v>
      </c>
      <c r="G1601" s="157" t="str">
        <f>VLOOKUP(Repository_table[[#This Row],[Country of Destination]],$T$11:$U$45,2,)</f>
        <v>South Asia</v>
      </c>
      <c r="H1601" s="156" t="s">
        <v>181</v>
      </c>
      <c r="I1601" s="156" t="s">
        <v>263</v>
      </c>
      <c r="J1601" s="158">
        <v>3488991</v>
      </c>
      <c r="K1601" s="159"/>
      <c r="L1601" s="171"/>
      <c r="N1601" s="119"/>
    </row>
    <row r="1602" spans="1:14" s="17" customFormat="1" x14ac:dyDescent="0.2">
      <c r="A1602" s="154">
        <v>44061</v>
      </c>
      <c r="B1602" s="155" t="s">
        <v>61</v>
      </c>
      <c r="C1602" s="155" t="s">
        <v>61</v>
      </c>
      <c r="D1602" s="156" t="s">
        <v>406</v>
      </c>
      <c r="E1602" s="156" t="s">
        <v>108</v>
      </c>
      <c r="F1602" s="156" t="s">
        <v>178</v>
      </c>
      <c r="G1602" s="157" t="str">
        <f>VLOOKUP(Repository_table[[#This Row],[Country of Destination]],$T$11:$U$45,2,)</f>
        <v>Latin America and the Caribbean</v>
      </c>
      <c r="H1602" s="156" t="s">
        <v>383</v>
      </c>
      <c r="I1602" s="156" t="s">
        <v>270</v>
      </c>
      <c r="J1602" s="158">
        <v>2249277</v>
      </c>
      <c r="K1602" s="159"/>
      <c r="L1602" s="171"/>
      <c r="N1602" s="119"/>
    </row>
    <row r="1603" spans="1:14" s="17" customFormat="1" x14ac:dyDescent="0.2">
      <c r="A1603" s="154">
        <v>44062</v>
      </c>
      <c r="B1603" s="155" t="s">
        <v>61</v>
      </c>
      <c r="C1603" s="155" t="s">
        <v>61</v>
      </c>
      <c r="D1603" s="156" t="s">
        <v>252</v>
      </c>
      <c r="E1603" s="156" t="s">
        <v>108</v>
      </c>
      <c r="F1603" s="156" t="s">
        <v>253</v>
      </c>
      <c r="G1603" s="157" t="str">
        <f>VLOOKUP(Repository_table[[#This Row],[Country of Destination]],$T$11:$U$45,2,)</f>
        <v>Europe and Central Asia</v>
      </c>
      <c r="H1603" s="156" t="s">
        <v>315</v>
      </c>
      <c r="I1603" s="156" t="s">
        <v>270</v>
      </c>
      <c r="J1603" s="158">
        <v>3276903</v>
      </c>
      <c r="K1603" s="159"/>
      <c r="L1603" s="171"/>
      <c r="N1603" s="119"/>
    </row>
    <row r="1604" spans="1:14" s="17" customFormat="1" x14ac:dyDescent="0.2">
      <c r="A1604" s="154">
        <v>44063</v>
      </c>
      <c r="B1604" s="155" t="s">
        <v>393</v>
      </c>
      <c r="C1604" s="155" t="s">
        <v>466</v>
      </c>
      <c r="D1604" s="156" t="s">
        <v>421</v>
      </c>
      <c r="E1604" s="156" t="s">
        <v>108</v>
      </c>
      <c r="F1604" s="156" t="s">
        <v>68</v>
      </c>
      <c r="G1604" s="157" t="str">
        <f>VLOOKUP(Repository_table[[#This Row],[Country of Destination]],$T$11:$U$45,2,)</f>
        <v>South Asia</v>
      </c>
      <c r="H1604" s="156" t="s">
        <v>390</v>
      </c>
      <c r="I1604" s="156" t="s">
        <v>394</v>
      </c>
      <c r="J1604" s="158">
        <v>3474683</v>
      </c>
      <c r="K1604" s="159"/>
      <c r="L1604" s="171"/>
      <c r="N1604" s="119"/>
    </row>
    <row r="1605" spans="1:14" s="17" customFormat="1" x14ac:dyDescent="0.2">
      <c r="A1605" s="154">
        <v>44064</v>
      </c>
      <c r="B1605" s="155" t="s">
        <v>61</v>
      </c>
      <c r="C1605" s="155" t="s">
        <v>61</v>
      </c>
      <c r="D1605" s="156" t="s">
        <v>252</v>
      </c>
      <c r="E1605" s="156" t="s">
        <v>108</v>
      </c>
      <c r="F1605" s="156" t="s">
        <v>221</v>
      </c>
      <c r="G1605" s="157" t="str">
        <f>VLOOKUP(Repository_table[[#This Row],[Country of Destination]],$T$11:$U$45,2,)</f>
        <v>Middle East and North Africa</v>
      </c>
      <c r="H1605" s="156" t="s">
        <v>493</v>
      </c>
      <c r="I1605" s="156" t="s">
        <v>270</v>
      </c>
      <c r="J1605" s="158">
        <v>3001392</v>
      </c>
      <c r="K1605" s="159"/>
      <c r="L1605" s="171"/>
      <c r="N1605" s="119"/>
    </row>
    <row r="1606" spans="1:14" s="17" customFormat="1" x14ac:dyDescent="0.2">
      <c r="A1606" s="154">
        <v>44066</v>
      </c>
      <c r="B1606" s="155" t="s">
        <v>393</v>
      </c>
      <c r="C1606" s="155" t="s">
        <v>466</v>
      </c>
      <c r="D1606" s="156" t="s">
        <v>421</v>
      </c>
      <c r="E1606" s="156" t="s">
        <v>108</v>
      </c>
      <c r="F1606" s="156" t="s">
        <v>72</v>
      </c>
      <c r="G1606" s="157" t="str">
        <f>VLOOKUP(Repository_table[[#This Row],[Country of Destination]],$T$11:$U$45,2,)</f>
        <v>East Asia and Pacific</v>
      </c>
      <c r="H1606" s="156" t="s">
        <v>497</v>
      </c>
      <c r="I1606" s="156" t="s">
        <v>394</v>
      </c>
      <c r="J1606" s="158">
        <v>3501682</v>
      </c>
      <c r="K1606" s="159"/>
      <c r="L1606" s="171"/>
      <c r="N1606" s="119"/>
    </row>
    <row r="1607" spans="1:14" s="17" customFormat="1" ht="25.5" x14ac:dyDescent="0.2">
      <c r="A1607" s="154">
        <v>44066</v>
      </c>
      <c r="B1607" s="155" t="s">
        <v>302</v>
      </c>
      <c r="C1607" s="155" t="s">
        <v>303</v>
      </c>
      <c r="D1607" s="156" t="s">
        <v>301</v>
      </c>
      <c r="E1607" s="156" t="s">
        <v>194</v>
      </c>
      <c r="F1607" s="156" t="s">
        <v>253</v>
      </c>
      <c r="G1607" s="157" t="str">
        <f>VLOOKUP(Repository_table[[#This Row],[Country of Destination]],$T$11:$U$45,2,)</f>
        <v>Europe and Central Asia</v>
      </c>
      <c r="H1607" s="156" t="s">
        <v>233</v>
      </c>
      <c r="I1607" s="156" t="s">
        <v>306</v>
      </c>
      <c r="J1607" s="158">
        <v>3456882</v>
      </c>
      <c r="K1607" s="159"/>
      <c r="L1607" s="171"/>
      <c r="N1607" s="119"/>
    </row>
    <row r="1608" spans="1:14" s="17" customFormat="1" x14ac:dyDescent="0.2">
      <c r="A1608" s="154">
        <v>44066</v>
      </c>
      <c r="B1608" s="155" t="s">
        <v>193</v>
      </c>
      <c r="C1608" s="155" t="s">
        <v>212</v>
      </c>
      <c r="D1608" s="156" t="s">
        <v>262</v>
      </c>
      <c r="E1608" s="156" t="s">
        <v>108</v>
      </c>
      <c r="F1608" s="156" t="s">
        <v>68</v>
      </c>
      <c r="G1608" s="157" t="str">
        <f>VLOOKUP(Repository_table[[#This Row],[Country of Destination]],$T$11:$U$45,2,)</f>
        <v>South Asia</v>
      </c>
      <c r="H1608" s="156" t="s">
        <v>407</v>
      </c>
      <c r="I1608" s="156" t="s">
        <v>263</v>
      </c>
      <c r="J1608" s="158">
        <v>3355353</v>
      </c>
      <c r="K1608" s="159"/>
      <c r="L1608" s="171"/>
      <c r="N1608" s="119"/>
    </row>
    <row r="1609" spans="1:14" s="17" customFormat="1" x14ac:dyDescent="0.2">
      <c r="A1609" s="154">
        <v>44066</v>
      </c>
      <c r="B1609" s="155" t="s">
        <v>442</v>
      </c>
      <c r="C1609" s="155" t="s">
        <v>484</v>
      </c>
      <c r="D1609" s="156" t="s">
        <v>471</v>
      </c>
      <c r="E1609" s="156" t="s">
        <v>108</v>
      </c>
      <c r="F1609" s="156" t="s">
        <v>81</v>
      </c>
      <c r="G1609" s="157" t="str">
        <f>VLOOKUP(Repository_table[[#This Row],[Country of Destination]],$T$11:$U$45,2,)</f>
        <v>East Asia and Pacific</v>
      </c>
      <c r="H1609" s="156" t="s">
        <v>544</v>
      </c>
      <c r="I1609" s="156" t="s">
        <v>440</v>
      </c>
      <c r="J1609" s="158">
        <v>3824617</v>
      </c>
      <c r="K1609" s="159"/>
      <c r="L1609" s="171"/>
      <c r="N1609" s="119"/>
    </row>
    <row r="1610" spans="1:14" s="17" customFormat="1" x14ac:dyDescent="0.2">
      <c r="A1610" s="154">
        <v>44066</v>
      </c>
      <c r="B1610" s="155" t="s">
        <v>61</v>
      </c>
      <c r="C1610" s="155" t="s">
        <v>61</v>
      </c>
      <c r="D1610" s="156" t="s">
        <v>251</v>
      </c>
      <c r="E1610" s="156" t="s">
        <v>108</v>
      </c>
      <c r="F1610" s="156" t="s">
        <v>113</v>
      </c>
      <c r="G1610" s="157" t="str">
        <f>VLOOKUP(Repository_table[[#This Row],[Country of Destination]],$T$11:$U$45,2,)</f>
        <v>East Asia and Pacific</v>
      </c>
      <c r="H1610" s="156" t="s">
        <v>160</v>
      </c>
      <c r="I1610" s="156" t="s">
        <v>270</v>
      </c>
      <c r="J1610" s="158">
        <v>3702376</v>
      </c>
      <c r="K1610" s="159"/>
      <c r="L1610" s="171"/>
      <c r="N1610" s="119"/>
    </row>
    <row r="1611" spans="1:14" s="17" customFormat="1" ht="25.5" x14ac:dyDescent="0.2">
      <c r="A1611" s="154">
        <v>44071</v>
      </c>
      <c r="B1611" s="155" t="s">
        <v>302</v>
      </c>
      <c r="C1611" s="155" t="s">
        <v>303</v>
      </c>
      <c r="D1611" s="156" t="s">
        <v>409</v>
      </c>
      <c r="E1611" s="156" t="s">
        <v>108</v>
      </c>
      <c r="F1611" s="156" t="s">
        <v>81</v>
      </c>
      <c r="G1611" s="157" t="str">
        <f>VLOOKUP(Repository_table[[#This Row],[Country of Destination]],$T$11:$U$45,2,)</f>
        <v>East Asia and Pacific</v>
      </c>
      <c r="H1611" s="156" t="s">
        <v>472</v>
      </c>
      <c r="I1611" s="156" t="s">
        <v>306</v>
      </c>
      <c r="J1611" s="158">
        <v>3747817</v>
      </c>
      <c r="K1611" s="159"/>
      <c r="L1611" s="171"/>
      <c r="N1611" s="119"/>
    </row>
    <row r="1612" spans="1:14" s="17" customFormat="1" x14ac:dyDescent="0.2">
      <c r="A1612" s="154">
        <v>44072</v>
      </c>
      <c r="B1612" s="155" t="s">
        <v>193</v>
      </c>
      <c r="C1612" s="155" t="s">
        <v>211</v>
      </c>
      <c r="D1612" s="156" t="s">
        <v>262</v>
      </c>
      <c r="E1612" s="156" t="s">
        <v>108</v>
      </c>
      <c r="F1612" s="156" t="s">
        <v>241</v>
      </c>
      <c r="G1612" s="157" t="str">
        <f>VLOOKUP(Repository_table[[#This Row],[Country of Destination]],$T$11:$U$45,2,)</f>
        <v>Europe and Central Asia</v>
      </c>
      <c r="H1612" s="156" t="s">
        <v>543</v>
      </c>
      <c r="I1612" s="156" t="s">
        <v>263</v>
      </c>
      <c r="J1612" s="158">
        <v>3221844</v>
      </c>
      <c r="K1612" s="159"/>
      <c r="L1612" s="171"/>
      <c r="N1612" s="119"/>
    </row>
    <row r="1613" spans="1:14" s="17" customFormat="1" x14ac:dyDescent="0.2">
      <c r="A1613" s="154">
        <v>44072</v>
      </c>
      <c r="B1613" s="155" t="s">
        <v>473</v>
      </c>
      <c r="C1613" s="155" t="s">
        <v>89</v>
      </c>
      <c r="D1613" s="156" t="s">
        <v>474</v>
      </c>
      <c r="E1613" s="156" t="s">
        <v>194</v>
      </c>
      <c r="F1613" s="156" t="s">
        <v>112</v>
      </c>
      <c r="G1613" s="157" t="str">
        <f>VLOOKUP(Repository_table[[#This Row],[Country of Destination]],$T$11:$U$45,2,)</f>
        <v>Latin America and the Caribbean</v>
      </c>
      <c r="H1613" s="156" t="s">
        <v>352</v>
      </c>
      <c r="I1613" s="156" t="s">
        <v>307</v>
      </c>
      <c r="J1613" s="158">
        <v>2559244</v>
      </c>
      <c r="K1613" s="159"/>
      <c r="L1613" s="171" t="s">
        <v>366</v>
      </c>
      <c r="N1613" s="119"/>
    </row>
    <row r="1614" spans="1:14" s="17" customFormat="1" x14ac:dyDescent="0.2">
      <c r="A1614" s="154">
        <v>44072</v>
      </c>
      <c r="B1614" s="155" t="s">
        <v>473</v>
      </c>
      <c r="C1614" s="155" t="s">
        <v>89</v>
      </c>
      <c r="D1614" s="156" t="s">
        <v>474</v>
      </c>
      <c r="E1614" s="156" t="s">
        <v>194</v>
      </c>
      <c r="F1614" s="156" t="s">
        <v>112</v>
      </c>
      <c r="G1614" s="157" t="str">
        <f>VLOOKUP(Repository_table[[#This Row],[Country of Destination]],$T$11:$U$45,2,)</f>
        <v>Latin America and the Caribbean</v>
      </c>
      <c r="H1614" s="156" t="s">
        <v>352</v>
      </c>
      <c r="I1614" s="156" t="s">
        <v>307</v>
      </c>
      <c r="J1614" s="158">
        <v>1137667</v>
      </c>
      <c r="K1614" s="159"/>
      <c r="L1614" s="171" t="s">
        <v>366</v>
      </c>
      <c r="N1614" s="119"/>
    </row>
    <row r="1615" spans="1:14" s="17" customFormat="1" ht="25.5" x14ac:dyDescent="0.2">
      <c r="A1615" s="154">
        <v>44074</v>
      </c>
      <c r="B1615" s="155" t="s">
        <v>302</v>
      </c>
      <c r="C1615" s="155" t="s">
        <v>303</v>
      </c>
      <c r="D1615" s="156" t="s">
        <v>410</v>
      </c>
      <c r="E1615" s="156" t="s">
        <v>108</v>
      </c>
      <c r="F1615" s="156" t="s">
        <v>293</v>
      </c>
      <c r="G1615" s="157" t="str">
        <f>VLOOKUP(Repository_table[[#This Row],[Country of Destination]],$T$11:$U$45,2,)</f>
        <v>East Asia and Pacific</v>
      </c>
      <c r="H1615" s="156" t="s">
        <v>283</v>
      </c>
      <c r="I1615" s="156" t="s">
        <v>306</v>
      </c>
      <c r="J1615" s="158">
        <v>2967089</v>
      </c>
      <c r="K1615" s="159"/>
      <c r="L1615" s="171"/>
      <c r="N1615" s="119"/>
    </row>
    <row r="1616" spans="1:14" s="17" customFormat="1" ht="25.5" x14ac:dyDescent="0.2">
      <c r="A1616" s="145">
        <v>44075</v>
      </c>
      <c r="B1616" s="148" t="s">
        <v>302</v>
      </c>
      <c r="C1616" s="148" t="s">
        <v>303</v>
      </c>
      <c r="D1616" s="149" t="s">
        <v>409</v>
      </c>
      <c r="E1616" s="149" t="s">
        <v>108</v>
      </c>
      <c r="F1616" s="149" t="s">
        <v>116</v>
      </c>
      <c r="G1616" s="150" t="str">
        <f>VLOOKUP(Repository_table[[#This Row],[Country of Destination]],$T$11:$U$45,2,)</f>
        <v>South Asia</v>
      </c>
      <c r="H1616" s="149" t="s">
        <v>189</v>
      </c>
      <c r="I1616" s="149" t="s">
        <v>306</v>
      </c>
      <c r="J1616" s="151">
        <v>3299331</v>
      </c>
      <c r="K1616" s="39"/>
      <c r="L1616" s="146"/>
      <c r="N1616" s="119"/>
    </row>
    <row r="1617" spans="1:14" s="17" customFormat="1" x14ac:dyDescent="0.2">
      <c r="A1617" s="145">
        <v>44075</v>
      </c>
      <c r="B1617" s="148" t="s">
        <v>193</v>
      </c>
      <c r="C1617" s="148" t="s">
        <v>212</v>
      </c>
      <c r="D1617" s="149" t="s">
        <v>262</v>
      </c>
      <c r="E1617" s="149" t="s">
        <v>108</v>
      </c>
      <c r="F1617" s="149" t="s">
        <v>81</v>
      </c>
      <c r="G1617" s="150" t="str">
        <f>VLOOKUP(Repository_table[[#This Row],[Country of Destination]],$T$11:$U$45,2,)</f>
        <v>East Asia and Pacific</v>
      </c>
      <c r="H1617" s="149" t="s">
        <v>414</v>
      </c>
      <c r="I1617" s="149" t="s">
        <v>263</v>
      </c>
      <c r="J1617" s="151">
        <v>3483456</v>
      </c>
      <c r="K1617" s="39"/>
      <c r="L1617" s="146"/>
      <c r="N1617" s="119"/>
    </row>
    <row r="1618" spans="1:14" s="17" customFormat="1" ht="25.5" x14ac:dyDescent="0.2">
      <c r="A1618" s="145">
        <v>44078</v>
      </c>
      <c r="B1618" s="148" t="s">
        <v>302</v>
      </c>
      <c r="C1618" s="148" t="s">
        <v>303</v>
      </c>
      <c r="D1618" s="149" t="s">
        <v>409</v>
      </c>
      <c r="E1618" s="149" t="s">
        <v>108</v>
      </c>
      <c r="F1618" s="149" t="s">
        <v>368</v>
      </c>
      <c r="G1618" s="150" t="str">
        <f>VLOOKUP(Repository_table[[#This Row],[Country of Destination]],$T$11:$U$45,2,)</f>
        <v>East Asia and Pacific</v>
      </c>
      <c r="H1618" s="149" t="s">
        <v>449</v>
      </c>
      <c r="I1618" s="149" t="s">
        <v>306</v>
      </c>
      <c r="J1618" s="151">
        <v>2958143</v>
      </c>
      <c r="K1618" s="39"/>
      <c r="L1618" s="146"/>
      <c r="N1618" s="119"/>
    </row>
    <row r="1619" spans="1:14" s="17" customFormat="1" x14ac:dyDescent="0.2">
      <c r="A1619" s="145">
        <v>44078</v>
      </c>
      <c r="B1619" s="148" t="s">
        <v>442</v>
      </c>
      <c r="C1619" s="148" t="s">
        <v>484</v>
      </c>
      <c r="D1619" s="149" t="s">
        <v>471</v>
      </c>
      <c r="E1619" s="149" t="s">
        <v>108</v>
      </c>
      <c r="F1619" s="149" t="s">
        <v>276</v>
      </c>
      <c r="G1619" s="150" t="str">
        <f>VLOOKUP(Repository_table[[#This Row],[Country of Destination]],$T$11:$U$45,2,)</f>
        <v>Latin America and the Caribbean</v>
      </c>
      <c r="H1619" s="149" t="s">
        <v>176</v>
      </c>
      <c r="I1619" s="149" t="s">
        <v>440</v>
      </c>
      <c r="J1619" s="151">
        <v>2610276</v>
      </c>
      <c r="K1619" s="39"/>
      <c r="L1619" s="146"/>
      <c r="N1619" s="119"/>
    </row>
    <row r="1620" spans="1:14" s="17" customFormat="1" ht="25.5" x14ac:dyDescent="0.2">
      <c r="A1620" s="145">
        <v>44080</v>
      </c>
      <c r="B1620" s="148" t="s">
        <v>302</v>
      </c>
      <c r="C1620" s="148" t="s">
        <v>303</v>
      </c>
      <c r="D1620" s="149" t="s">
        <v>410</v>
      </c>
      <c r="E1620" s="149" t="s">
        <v>108</v>
      </c>
      <c r="F1620" s="149" t="s">
        <v>113</v>
      </c>
      <c r="G1620" s="150" t="str">
        <f>VLOOKUP(Repository_table[[#This Row],[Country of Destination]],$T$11:$U$45,2,)</f>
        <v>East Asia and Pacific</v>
      </c>
      <c r="H1620" s="149" t="s">
        <v>296</v>
      </c>
      <c r="I1620" s="149" t="s">
        <v>306</v>
      </c>
      <c r="J1620" s="151">
        <v>3241850</v>
      </c>
      <c r="K1620" s="39"/>
      <c r="L1620" s="146"/>
      <c r="N1620" s="119"/>
    </row>
    <row r="1621" spans="1:14" s="17" customFormat="1" x14ac:dyDescent="0.2">
      <c r="A1621" s="145">
        <v>44080</v>
      </c>
      <c r="B1621" s="148" t="s">
        <v>193</v>
      </c>
      <c r="C1621" s="148" t="s">
        <v>211</v>
      </c>
      <c r="D1621" s="149" t="s">
        <v>262</v>
      </c>
      <c r="E1621" s="149" t="s">
        <v>108</v>
      </c>
      <c r="F1621" s="149" t="s">
        <v>304</v>
      </c>
      <c r="G1621" s="150" t="str">
        <f>VLOOKUP(Repository_table[[#This Row],[Country of Destination]],$T$11:$U$45,2,)</f>
        <v>Europe and Central Asia</v>
      </c>
      <c r="H1621" s="149" t="s">
        <v>419</v>
      </c>
      <c r="I1621" s="149" t="s">
        <v>263</v>
      </c>
      <c r="J1621" s="151">
        <v>3475247</v>
      </c>
      <c r="K1621" s="39"/>
      <c r="L1621" s="146"/>
      <c r="N1621" s="119"/>
    </row>
    <row r="1622" spans="1:14" s="17" customFormat="1" x14ac:dyDescent="0.2">
      <c r="A1622" s="145">
        <v>44080</v>
      </c>
      <c r="B1622" s="148" t="s">
        <v>442</v>
      </c>
      <c r="C1622" s="148" t="s">
        <v>484</v>
      </c>
      <c r="D1622" s="149" t="s">
        <v>471</v>
      </c>
      <c r="E1622" s="149" t="s">
        <v>108</v>
      </c>
      <c r="F1622" s="149" t="s">
        <v>72</v>
      </c>
      <c r="G1622" s="150" t="str">
        <f>VLOOKUP(Repository_table[[#This Row],[Country of Destination]],$T$11:$U$45,2,)</f>
        <v>East Asia and Pacific</v>
      </c>
      <c r="H1622" s="149" t="s">
        <v>451</v>
      </c>
      <c r="I1622" s="149" t="s">
        <v>440</v>
      </c>
      <c r="J1622" s="151">
        <v>3855589</v>
      </c>
      <c r="K1622" s="39"/>
      <c r="L1622" s="146"/>
      <c r="N1622" s="119"/>
    </row>
    <row r="1623" spans="1:14" s="17" customFormat="1" x14ac:dyDescent="0.2">
      <c r="A1623" s="145">
        <v>44081</v>
      </c>
      <c r="B1623" s="148" t="s">
        <v>442</v>
      </c>
      <c r="C1623" s="148" t="s">
        <v>484</v>
      </c>
      <c r="D1623" s="149" t="s">
        <v>471</v>
      </c>
      <c r="E1623" s="149" t="s">
        <v>108</v>
      </c>
      <c r="F1623" s="149" t="s">
        <v>221</v>
      </c>
      <c r="G1623" s="150" t="str">
        <f>VLOOKUP(Repository_table[[#This Row],[Country of Destination]],$T$11:$U$45,2,)</f>
        <v>Middle East and North Africa</v>
      </c>
      <c r="H1623" s="149" t="s">
        <v>145</v>
      </c>
      <c r="I1623" s="149" t="s">
        <v>440</v>
      </c>
      <c r="J1623" s="151">
        <v>3041065</v>
      </c>
      <c r="K1623" s="39"/>
      <c r="L1623" s="146"/>
      <c r="N1623" s="119"/>
    </row>
    <row r="1624" spans="1:14" s="17" customFormat="1" ht="25.5" x14ac:dyDescent="0.2">
      <c r="A1624" s="145">
        <v>44083</v>
      </c>
      <c r="B1624" s="148" t="s">
        <v>302</v>
      </c>
      <c r="C1624" s="148" t="s">
        <v>303</v>
      </c>
      <c r="D1624" s="149" t="s">
        <v>409</v>
      </c>
      <c r="E1624" s="149" t="s">
        <v>108</v>
      </c>
      <c r="F1624" s="149" t="s">
        <v>81</v>
      </c>
      <c r="G1624" s="150" t="str">
        <f>VLOOKUP(Repository_table[[#This Row],[Country of Destination]],$T$11:$U$45,2,)</f>
        <v>East Asia and Pacific</v>
      </c>
      <c r="H1624" s="149" t="s">
        <v>179</v>
      </c>
      <c r="I1624" s="149" t="s">
        <v>306</v>
      </c>
      <c r="J1624" s="151">
        <v>3371356</v>
      </c>
      <c r="K1624" s="39"/>
      <c r="L1624" s="146"/>
      <c r="N1624" s="119"/>
    </row>
    <row r="1625" spans="1:14" s="17" customFormat="1" ht="25.5" x14ac:dyDescent="0.2">
      <c r="A1625" s="145">
        <v>44085</v>
      </c>
      <c r="B1625" s="148" t="s">
        <v>302</v>
      </c>
      <c r="C1625" s="148" t="s">
        <v>303</v>
      </c>
      <c r="D1625" s="149" t="s">
        <v>410</v>
      </c>
      <c r="E1625" s="149" t="s">
        <v>108</v>
      </c>
      <c r="F1625" s="149" t="s">
        <v>113</v>
      </c>
      <c r="G1625" s="150" t="str">
        <f>VLOOKUP(Repository_table[[#This Row],[Country of Destination]],$T$11:$U$45,2,)</f>
        <v>East Asia and Pacific</v>
      </c>
      <c r="H1625" s="149" t="s">
        <v>255</v>
      </c>
      <c r="I1625" s="149" t="s">
        <v>306</v>
      </c>
      <c r="J1625" s="151">
        <v>3708739</v>
      </c>
      <c r="K1625" s="39"/>
      <c r="L1625" s="146"/>
      <c r="N1625" s="119"/>
    </row>
    <row r="1626" spans="1:14" s="17" customFormat="1" x14ac:dyDescent="0.2">
      <c r="A1626" s="145">
        <v>44085</v>
      </c>
      <c r="B1626" s="148" t="s">
        <v>442</v>
      </c>
      <c r="C1626" s="148" t="s">
        <v>484</v>
      </c>
      <c r="D1626" s="149" t="s">
        <v>471</v>
      </c>
      <c r="E1626" s="149" t="s">
        <v>108</v>
      </c>
      <c r="F1626" s="149" t="s">
        <v>72</v>
      </c>
      <c r="G1626" s="150" t="str">
        <f>VLOOKUP(Repository_table[[#This Row],[Country of Destination]],$T$11:$U$45,2,)</f>
        <v>East Asia and Pacific</v>
      </c>
      <c r="H1626" s="149" t="s">
        <v>391</v>
      </c>
      <c r="I1626" s="149" t="s">
        <v>440</v>
      </c>
      <c r="J1626" s="151">
        <v>3703272</v>
      </c>
      <c r="K1626" s="39"/>
      <c r="L1626" s="146"/>
      <c r="N1626" s="119"/>
    </row>
    <row r="1627" spans="1:14" s="17" customFormat="1" x14ac:dyDescent="0.2">
      <c r="A1627" s="145">
        <v>44085</v>
      </c>
      <c r="B1627" s="148" t="s">
        <v>61</v>
      </c>
      <c r="C1627" s="148" t="s">
        <v>61</v>
      </c>
      <c r="D1627" s="149" t="s">
        <v>252</v>
      </c>
      <c r="E1627" s="149" t="s">
        <v>108</v>
      </c>
      <c r="F1627" s="149" t="s">
        <v>241</v>
      </c>
      <c r="G1627" s="150" t="str">
        <f>VLOOKUP(Repository_table[[#This Row],[Country of Destination]],$T$11:$U$45,2,)</f>
        <v>Europe and Central Asia</v>
      </c>
      <c r="H1627" s="149" t="s">
        <v>546</v>
      </c>
      <c r="I1627" s="149" t="s">
        <v>270</v>
      </c>
      <c r="J1627" s="151">
        <v>3274119</v>
      </c>
      <c r="K1627" s="39"/>
      <c r="L1627" s="146"/>
      <c r="N1627" s="119"/>
    </row>
    <row r="1628" spans="1:14" s="17" customFormat="1" x14ac:dyDescent="0.2">
      <c r="A1628" s="145">
        <v>44086</v>
      </c>
      <c r="B1628" s="148" t="s">
        <v>61</v>
      </c>
      <c r="C1628" s="148" t="s">
        <v>61</v>
      </c>
      <c r="D1628" s="149" t="s">
        <v>252</v>
      </c>
      <c r="E1628" s="149" t="s">
        <v>108</v>
      </c>
      <c r="F1628" s="149" t="s">
        <v>241</v>
      </c>
      <c r="G1628" s="150" t="str">
        <f>VLOOKUP(Repository_table[[#This Row],[Country of Destination]],$T$11:$U$45,2,)</f>
        <v>Europe and Central Asia</v>
      </c>
      <c r="H1628" s="149" t="s">
        <v>281</v>
      </c>
      <c r="I1628" s="149" t="s">
        <v>270</v>
      </c>
      <c r="J1628" s="151">
        <v>3704399</v>
      </c>
      <c r="K1628" s="39"/>
      <c r="L1628" s="146"/>
      <c r="N1628" s="119"/>
    </row>
    <row r="1629" spans="1:14" s="17" customFormat="1" x14ac:dyDescent="0.2">
      <c r="A1629" s="145">
        <v>44087</v>
      </c>
      <c r="B1629" s="148" t="s">
        <v>193</v>
      </c>
      <c r="C1629" s="148" t="s">
        <v>212</v>
      </c>
      <c r="D1629" s="149" t="s">
        <v>267</v>
      </c>
      <c r="E1629" s="149" t="s">
        <v>108</v>
      </c>
      <c r="F1629" s="149" t="s">
        <v>186</v>
      </c>
      <c r="G1629" s="150" t="str">
        <f>VLOOKUP(Repository_table[[#This Row],[Country of Destination]],$T$11:$U$45,2,)</f>
        <v>Latin America and the Caribbean</v>
      </c>
      <c r="H1629" s="149" t="s">
        <v>111</v>
      </c>
      <c r="I1629" s="149" t="s">
        <v>263</v>
      </c>
      <c r="J1629" s="151">
        <v>3228241</v>
      </c>
      <c r="K1629" s="39"/>
      <c r="L1629" s="146"/>
      <c r="N1629" s="119"/>
    </row>
    <row r="1630" spans="1:14" s="17" customFormat="1" x14ac:dyDescent="0.2">
      <c r="A1630" s="145">
        <v>44087</v>
      </c>
      <c r="B1630" s="148" t="s">
        <v>61</v>
      </c>
      <c r="C1630" s="148" t="s">
        <v>61</v>
      </c>
      <c r="D1630" s="149" t="s">
        <v>406</v>
      </c>
      <c r="E1630" s="149" t="s">
        <v>108</v>
      </c>
      <c r="F1630" s="149" t="s">
        <v>113</v>
      </c>
      <c r="G1630" s="150" t="str">
        <f>VLOOKUP(Repository_table[[#This Row],[Country of Destination]],$T$11:$U$45,2,)</f>
        <v>East Asia and Pacific</v>
      </c>
      <c r="H1630" s="149" t="s">
        <v>188</v>
      </c>
      <c r="I1630" s="149" t="s">
        <v>270</v>
      </c>
      <c r="J1630" s="151">
        <v>3691229</v>
      </c>
      <c r="K1630" s="39"/>
      <c r="L1630" s="146"/>
      <c r="N1630" s="119"/>
    </row>
    <row r="1631" spans="1:14" s="17" customFormat="1" x14ac:dyDescent="0.2">
      <c r="A1631" s="145">
        <v>44087</v>
      </c>
      <c r="B1631" s="148" t="s">
        <v>61</v>
      </c>
      <c r="C1631" s="148" t="s">
        <v>61</v>
      </c>
      <c r="D1631" s="149" t="s">
        <v>252</v>
      </c>
      <c r="E1631" s="149" t="s">
        <v>108</v>
      </c>
      <c r="F1631" s="149" t="s">
        <v>116</v>
      </c>
      <c r="G1631" s="150" t="str">
        <f>VLOOKUP(Repository_table[[#This Row],[Country of Destination]],$T$11:$U$45,2,)</f>
        <v>South Asia</v>
      </c>
      <c r="H1631" s="149" t="s">
        <v>243</v>
      </c>
      <c r="I1631" s="149" t="s">
        <v>270</v>
      </c>
      <c r="J1631" s="151">
        <v>3277252</v>
      </c>
      <c r="K1631" s="39"/>
      <c r="L1631" s="146"/>
      <c r="N1631" s="119"/>
    </row>
    <row r="1632" spans="1:14" s="17" customFormat="1" ht="25.5" x14ac:dyDescent="0.2">
      <c r="A1632" s="145">
        <v>44088</v>
      </c>
      <c r="B1632" s="148" t="s">
        <v>302</v>
      </c>
      <c r="C1632" s="148" t="s">
        <v>303</v>
      </c>
      <c r="D1632" s="149" t="s">
        <v>409</v>
      </c>
      <c r="E1632" s="149" t="s">
        <v>108</v>
      </c>
      <c r="F1632" s="149" t="s">
        <v>69</v>
      </c>
      <c r="G1632" s="150" t="str">
        <f>VLOOKUP(Repository_table[[#This Row],[Country of Destination]],$T$11:$U$45,2,)</f>
        <v>Europe and Central Asia</v>
      </c>
      <c r="H1632" s="149" t="s">
        <v>434</v>
      </c>
      <c r="I1632" s="149" t="s">
        <v>306</v>
      </c>
      <c r="J1632" s="151">
        <v>3734751</v>
      </c>
      <c r="K1632" s="39"/>
      <c r="L1632" s="146"/>
      <c r="N1632" s="119"/>
    </row>
    <row r="1633" spans="1:14" s="17" customFormat="1" x14ac:dyDescent="0.2">
      <c r="A1633" s="145">
        <v>44088</v>
      </c>
      <c r="B1633" s="148" t="s">
        <v>61</v>
      </c>
      <c r="C1633" s="148" t="s">
        <v>61</v>
      </c>
      <c r="D1633" s="149" t="s">
        <v>251</v>
      </c>
      <c r="E1633" s="149" t="s">
        <v>108</v>
      </c>
      <c r="F1633" s="149" t="s">
        <v>113</v>
      </c>
      <c r="G1633" s="150" t="str">
        <f>VLOOKUP(Repository_table[[#This Row],[Country of Destination]],$T$11:$U$45,2,)</f>
        <v>East Asia and Pacific</v>
      </c>
      <c r="H1633" s="149" t="s">
        <v>167</v>
      </c>
      <c r="I1633" s="149" t="s">
        <v>270</v>
      </c>
      <c r="J1633" s="151">
        <v>3696066</v>
      </c>
      <c r="K1633" s="39"/>
      <c r="L1633" s="146"/>
      <c r="N1633" s="119"/>
    </row>
    <row r="1634" spans="1:14" s="17" customFormat="1" ht="25.5" x14ac:dyDescent="0.2">
      <c r="A1634" s="145">
        <v>44090</v>
      </c>
      <c r="B1634" s="148" t="s">
        <v>443</v>
      </c>
      <c r="C1634" s="148" t="s">
        <v>469</v>
      </c>
      <c r="D1634" s="149" t="s">
        <v>470</v>
      </c>
      <c r="E1634" s="149" t="s">
        <v>108</v>
      </c>
      <c r="F1634" s="149" t="s">
        <v>113</v>
      </c>
      <c r="G1634" s="150" t="str">
        <f>VLOOKUP(Repository_table[[#This Row],[Country of Destination]],$T$11:$U$45,2,)</f>
        <v>East Asia and Pacific</v>
      </c>
      <c r="H1634" s="149" t="s">
        <v>511</v>
      </c>
      <c r="I1634" s="149" t="s">
        <v>440</v>
      </c>
      <c r="J1634" s="151">
        <v>3816879</v>
      </c>
      <c r="K1634" s="39"/>
      <c r="L1634" s="146"/>
      <c r="N1634" s="119"/>
    </row>
    <row r="1635" spans="1:14" s="17" customFormat="1" x14ac:dyDescent="0.2">
      <c r="A1635" s="145">
        <v>44090</v>
      </c>
      <c r="B1635" s="148" t="s">
        <v>61</v>
      </c>
      <c r="C1635" s="148" t="s">
        <v>61</v>
      </c>
      <c r="D1635" s="149" t="s">
        <v>252</v>
      </c>
      <c r="E1635" s="149" t="s">
        <v>108</v>
      </c>
      <c r="F1635" s="149" t="s">
        <v>368</v>
      </c>
      <c r="G1635" s="150" t="str">
        <f>VLOOKUP(Repository_table[[#This Row],[Country of Destination]],$T$11:$U$45,2,)</f>
        <v>East Asia and Pacific</v>
      </c>
      <c r="H1635" s="149" t="s">
        <v>215</v>
      </c>
      <c r="I1635" s="149" t="s">
        <v>270</v>
      </c>
      <c r="J1635" s="151">
        <v>2935634</v>
      </c>
      <c r="K1635" s="39"/>
      <c r="L1635" s="146"/>
      <c r="N1635" s="119"/>
    </row>
    <row r="1636" spans="1:14" s="17" customFormat="1" ht="25.5" x14ac:dyDescent="0.2">
      <c r="A1636" s="145">
        <v>44091</v>
      </c>
      <c r="B1636" s="148" t="s">
        <v>302</v>
      </c>
      <c r="C1636" s="148" t="s">
        <v>303</v>
      </c>
      <c r="D1636" s="149" t="s">
        <v>409</v>
      </c>
      <c r="E1636" s="149" t="s">
        <v>108</v>
      </c>
      <c r="F1636" s="149" t="s">
        <v>72</v>
      </c>
      <c r="G1636" s="150" t="str">
        <f>VLOOKUP(Repository_table[[#This Row],[Country of Destination]],$T$11:$U$45,2,)</f>
        <v>East Asia and Pacific</v>
      </c>
      <c r="H1636" s="149" t="s">
        <v>512</v>
      </c>
      <c r="I1636" s="149" t="s">
        <v>306</v>
      </c>
      <c r="J1636" s="151">
        <v>3686527</v>
      </c>
      <c r="K1636" s="39"/>
      <c r="L1636" s="146"/>
      <c r="N1636" s="119"/>
    </row>
    <row r="1637" spans="1:14" s="17" customFormat="1" x14ac:dyDescent="0.2">
      <c r="A1637" s="145">
        <v>44091</v>
      </c>
      <c r="B1637" s="148" t="s">
        <v>61</v>
      </c>
      <c r="C1637" s="148" t="s">
        <v>61</v>
      </c>
      <c r="D1637" s="149" t="s">
        <v>252</v>
      </c>
      <c r="E1637" s="149" t="s">
        <v>108</v>
      </c>
      <c r="F1637" s="149" t="s">
        <v>109</v>
      </c>
      <c r="G1637" s="150" t="str">
        <f>VLOOKUP(Repository_table[[#This Row],[Country of Destination]],$T$11:$U$45,2,)</f>
        <v>Europe and Central Asia</v>
      </c>
      <c r="H1637" s="149" t="s">
        <v>110</v>
      </c>
      <c r="I1637" s="149" t="s">
        <v>270</v>
      </c>
      <c r="J1637" s="151">
        <v>3610677</v>
      </c>
      <c r="K1637" s="39"/>
      <c r="L1637" s="146"/>
      <c r="N1637" s="119"/>
    </row>
    <row r="1638" spans="1:14" s="17" customFormat="1" x14ac:dyDescent="0.2">
      <c r="A1638" s="145">
        <v>44092</v>
      </c>
      <c r="B1638" s="148" t="s">
        <v>193</v>
      </c>
      <c r="C1638" s="148" t="s">
        <v>211</v>
      </c>
      <c r="D1638" s="149" t="s">
        <v>262</v>
      </c>
      <c r="E1638" s="149" t="s">
        <v>108</v>
      </c>
      <c r="F1638" s="149" t="s">
        <v>204</v>
      </c>
      <c r="G1638" s="150" t="str">
        <f>VLOOKUP(Repository_table[[#This Row],[Country of Destination]],$T$11:$U$45,2,)</f>
        <v>Europe and Central Asia</v>
      </c>
      <c r="H1638" s="149" t="s">
        <v>299</v>
      </c>
      <c r="I1638" s="149" t="s">
        <v>263</v>
      </c>
      <c r="J1638" s="151">
        <v>3231027</v>
      </c>
      <c r="K1638" s="39"/>
      <c r="L1638" s="146"/>
      <c r="N1638" s="119"/>
    </row>
    <row r="1639" spans="1:14" s="17" customFormat="1" ht="25.5" x14ac:dyDescent="0.2">
      <c r="A1639" s="145">
        <v>44092</v>
      </c>
      <c r="B1639" s="148" t="s">
        <v>443</v>
      </c>
      <c r="C1639" s="148" t="s">
        <v>469</v>
      </c>
      <c r="D1639" s="149" t="s">
        <v>470</v>
      </c>
      <c r="E1639" s="149" t="s">
        <v>108</v>
      </c>
      <c r="F1639" s="149" t="s">
        <v>201</v>
      </c>
      <c r="G1639" s="150" t="str">
        <f>VLOOKUP(Repository_table[[#This Row],[Country of Destination]],$T$11:$U$45,2,)</f>
        <v>Latin America and the Caribbean</v>
      </c>
      <c r="H1639" s="149" t="s">
        <v>375</v>
      </c>
      <c r="I1639" s="149" t="s">
        <v>440</v>
      </c>
      <c r="J1639" s="151">
        <v>2547747</v>
      </c>
      <c r="K1639" s="39"/>
      <c r="L1639" s="146" t="s">
        <v>58</v>
      </c>
      <c r="N1639" s="119"/>
    </row>
    <row r="1640" spans="1:14" s="17" customFormat="1" x14ac:dyDescent="0.2">
      <c r="A1640" s="145">
        <v>44092</v>
      </c>
      <c r="B1640" s="148" t="s">
        <v>442</v>
      </c>
      <c r="C1640" s="148" t="s">
        <v>484</v>
      </c>
      <c r="D1640" s="149" t="s">
        <v>471</v>
      </c>
      <c r="E1640" s="149" t="s">
        <v>108</v>
      </c>
      <c r="F1640" s="149" t="s">
        <v>241</v>
      </c>
      <c r="G1640" s="150" t="str">
        <f>VLOOKUP(Repository_table[[#This Row],[Country of Destination]],$T$11:$U$45,2,)</f>
        <v>Europe and Central Asia</v>
      </c>
      <c r="H1640" s="149" t="s">
        <v>375</v>
      </c>
      <c r="I1640" s="149" t="s">
        <v>440</v>
      </c>
      <c r="J1640" s="151">
        <v>1148562</v>
      </c>
      <c r="K1640" s="39"/>
      <c r="L1640" s="146" t="s">
        <v>58</v>
      </c>
      <c r="N1640" s="119"/>
    </row>
    <row r="1641" spans="1:14" s="17" customFormat="1" x14ac:dyDescent="0.2">
      <c r="A1641" s="145">
        <v>44092</v>
      </c>
      <c r="B1641" s="148" t="s">
        <v>61</v>
      </c>
      <c r="C1641" s="148" t="s">
        <v>61</v>
      </c>
      <c r="D1641" s="149" t="s">
        <v>406</v>
      </c>
      <c r="E1641" s="149" t="s">
        <v>108</v>
      </c>
      <c r="F1641" s="149" t="s">
        <v>116</v>
      </c>
      <c r="G1641" s="150" t="str">
        <f>VLOOKUP(Repository_table[[#This Row],[Country of Destination]],$T$11:$U$45,2,)</f>
        <v>South Asia</v>
      </c>
      <c r="H1641" s="149" t="s">
        <v>161</v>
      </c>
      <c r="I1641" s="149" t="s">
        <v>270</v>
      </c>
      <c r="J1641" s="151">
        <v>3276531</v>
      </c>
      <c r="K1641" s="39"/>
      <c r="L1641" s="146"/>
      <c r="N1641" s="119"/>
    </row>
    <row r="1642" spans="1:14" s="17" customFormat="1" ht="25.5" x14ac:dyDescent="0.2">
      <c r="A1642" s="145">
        <v>44093</v>
      </c>
      <c r="B1642" s="148" t="s">
        <v>302</v>
      </c>
      <c r="C1642" s="148" t="s">
        <v>303</v>
      </c>
      <c r="D1642" s="149" t="s">
        <v>409</v>
      </c>
      <c r="E1642" s="149" t="s">
        <v>108</v>
      </c>
      <c r="F1642" s="149" t="s">
        <v>69</v>
      </c>
      <c r="G1642" s="150" t="str">
        <f>VLOOKUP(Repository_table[[#This Row],[Country of Destination]],$T$11:$U$45,2,)</f>
        <v>Europe and Central Asia</v>
      </c>
      <c r="H1642" s="149" t="s">
        <v>551</v>
      </c>
      <c r="I1642" s="149" t="s">
        <v>306</v>
      </c>
      <c r="J1642" s="151">
        <v>3118583</v>
      </c>
      <c r="K1642" s="39"/>
      <c r="L1642" s="146"/>
      <c r="N1642" s="119"/>
    </row>
    <row r="1643" spans="1:14" s="17" customFormat="1" x14ac:dyDescent="0.2">
      <c r="A1643" s="145">
        <v>44094</v>
      </c>
      <c r="B1643" s="148" t="s">
        <v>193</v>
      </c>
      <c r="C1643" s="148" t="s">
        <v>212</v>
      </c>
      <c r="D1643" s="149" t="s">
        <v>262</v>
      </c>
      <c r="E1643" s="149" t="s">
        <v>108</v>
      </c>
      <c r="F1643" s="149" t="s">
        <v>124</v>
      </c>
      <c r="G1643" s="150" t="str">
        <f>VLOOKUP(Repository_table[[#This Row],[Country of Destination]],$T$11:$U$45,2,)</f>
        <v>Europe and Central Asia</v>
      </c>
      <c r="H1643" s="149" t="s">
        <v>550</v>
      </c>
      <c r="I1643" s="149" t="s">
        <v>263</v>
      </c>
      <c r="J1643" s="151">
        <v>3664477</v>
      </c>
      <c r="K1643" s="39"/>
      <c r="L1643" s="146"/>
      <c r="N1643" s="119"/>
    </row>
    <row r="1644" spans="1:14" s="17" customFormat="1" x14ac:dyDescent="0.2">
      <c r="A1644" s="145">
        <v>44093</v>
      </c>
      <c r="B1644" s="148" t="s">
        <v>61</v>
      </c>
      <c r="C1644" s="148" t="s">
        <v>61</v>
      </c>
      <c r="D1644" s="149" t="s">
        <v>252</v>
      </c>
      <c r="E1644" s="149" t="s">
        <v>108</v>
      </c>
      <c r="F1644" s="149" t="s">
        <v>241</v>
      </c>
      <c r="G1644" s="150" t="str">
        <f>VLOOKUP(Repository_table[[#This Row],[Country of Destination]],$T$11:$U$45,2,)</f>
        <v>Europe and Central Asia</v>
      </c>
      <c r="H1644" s="149" t="s">
        <v>80</v>
      </c>
      <c r="I1644" s="149" t="s">
        <v>270</v>
      </c>
      <c r="J1644" s="151">
        <v>3387687</v>
      </c>
      <c r="K1644" s="39"/>
      <c r="L1644" s="146"/>
      <c r="N1644" s="119"/>
    </row>
    <row r="1645" spans="1:14" s="17" customFormat="1" x14ac:dyDescent="0.2">
      <c r="A1645" s="145">
        <v>44096</v>
      </c>
      <c r="B1645" s="148" t="s">
        <v>61</v>
      </c>
      <c r="C1645" s="148" t="s">
        <v>61</v>
      </c>
      <c r="D1645" s="149" t="s">
        <v>251</v>
      </c>
      <c r="E1645" s="149" t="s">
        <v>108</v>
      </c>
      <c r="F1645" s="149" t="s">
        <v>113</v>
      </c>
      <c r="G1645" s="150" t="str">
        <f>VLOOKUP(Repository_table[[#This Row],[Country of Destination]],$T$11:$U$45,2,)</f>
        <v>East Asia and Pacific</v>
      </c>
      <c r="H1645" s="149" t="s">
        <v>547</v>
      </c>
      <c r="I1645" s="149" t="s">
        <v>270</v>
      </c>
      <c r="J1645" s="151">
        <v>3558171</v>
      </c>
      <c r="K1645" s="39"/>
      <c r="L1645" s="146"/>
      <c r="N1645" s="119"/>
    </row>
    <row r="1646" spans="1:14" s="17" customFormat="1" ht="25.5" x14ac:dyDescent="0.2">
      <c r="A1646" s="145">
        <v>44097</v>
      </c>
      <c r="B1646" s="148" t="s">
        <v>302</v>
      </c>
      <c r="C1646" s="148" t="s">
        <v>303</v>
      </c>
      <c r="D1646" s="149" t="s">
        <v>410</v>
      </c>
      <c r="E1646" s="149" t="s">
        <v>108</v>
      </c>
      <c r="F1646" s="149" t="s">
        <v>113</v>
      </c>
      <c r="G1646" s="150" t="str">
        <f>VLOOKUP(Repository_table[[#This Row],[Country of Destination]],$T$11:$U$45,2,)</f>
        <v>East Asia and Pacific</v>
      </c>
      <c r="H1646" s="149" t="s">
        <v>374</v>
      </c>
      <c r="I1646" s="149" t="s">
        <v>306</v>
      </c>
      <c r="J1646" s="151">
        <v>3330980</v>
      </c>
      <c r="K1646" s="39"/>
      <c r="L1646" s="146"/>
      <c r="N1646" s="119"/>
    </row>
    <row r="1647" spans="1:14" s="17" customFormat="1" x14ac:dyDescent="0.2">
      <c r="A1647" s="145">
        <v>44098</v>
      </c>
      <c r="B1647" s="148" t="s">
        <v>442</v>
      </c>
      <c r="C1647" s="148" t="s">
        <v>484</v>
      </c>
      <c r="D1647" s="149" t="s">
        <v>471</v>
      </c>
      <c r="E1647" s="149" t="s">
        <v>108</v>
      </c>
      <c r="F1647" s="149" t="s">
        <v>331</v>
      </c>
      <c r="G1647" s="150" t="str">
        <f>VLOOKUP(Repository_table[[#This Row],[Country of Destination]],$T$11:$U$45,2,)</f>
        <v>Europe and Central Asia</v>
      </c>
      <c r="H1647" s="149" t="s">
        <v>355</v>
      </c>
      <c r="I1647" s="149" t="s">
        <v>440</v>
      </c>
      <c r="J1647" s="151">
        <v>3307872</v>
      </c>
      <c r="K1647" s="39"/>
      <c r="L1647" s="146"/>
      <c r="N1647" s="119"/>
    </row>
    <row r="1648" spans="1:14" s="17" customFormat="1" x14ac:dyDescent="0.2">
      <c r="A1648" s="145">
        <v>44098</v>
      </c>
      <c r="B1648" s="148" t="s">
        <v>61</v>
      </c>
      <c r="C1648" s="148" t="s">
        <v>61</v>
      </c>
      <c r="D1648" s="149" t="s">
        <v>251</v>
      </c>
      <c r="E1648" s="149" t="s">
        <v>108</v>
      </c>
      <c r="F1648" s="149" t="s">
        <v>76</v>
      </c>
      <c r="G1648" s="150" t="str">
        <f>VLOOKUP(Repository_table[[#This Row],[Country of Destination]],$T$11:$U$45,2,)</f>
        <v>Latin America and the Caribbean</v>
      </c>
      <c r="H1648" s="149" t="s">
        <v>340</v>
      </c>
      <c r="I1648" s="149" t="s">
        <v>270</v>
      </c>
      <c r="J1648" s="151">
        <v>3284610</v>
      </c>
      <c r="K1648" s="39"/>
      <c r="L1648" s="146"/>
      <c r="N1648" s="119"/>
    </row>
    <row r="1649" spans="1:14" s="17" customFormat="1" x14ac:dyDescent="0.2">
      <c r="A1649" s="145">
        <v>44098</v>
      </c>
      <c r="B1649" s="148" t="s">
        <v>61</v>
      </c>
      <c r="C1649" s="148" t="s">
        <v>61</v>
      </c>
      <c r="D1649" s="149" t="s">
        <v>252</v>
      </c>
      <c r="E1649" s="149" t="s">
        <v>108</v>
      </c>
      <c r="F1649" s="149" t="s">
        <v>68</v>
      </c>
      <c r="G1649" s="150" t="str">
        <f>VLOOKUP(Repository_table[[#This Row],[Country of Destination]],$T$11:$U$45,2,)</f>
        <v>South Asia</v>
      </c>
      <c r="H1649" s="149" t="s">
        <v>315</v>
      </c>
      <c r="I1649" s="149" t="s">
        <v>270</v>
      </c>
      <c r="J1649" s="151">
        <v>3277226</v>
      </c>
      <c r="K1649" s="39"/>
      <c r="L1649" s="146"/>
      <c r="N1649" s="119"/>
    </row>
    <row r="1650" spans="1:14" s="17" customFormat="1" x14ac:dyDescent="0.2">
      <c r="A1650" s="145">
        <v>44099</v>
      </c>
      <c r="B1650" s="148" t="s">
        <v>61</v>
      </c>
      <c r="C1650" s="148" t="s">
        <v>61</v>
      </c>
      <c r="D1650" s="149" t="s">
        <v>406</v>
      </c>
      <c r="E1650" s="149" t="s">
        <v>108</v>
      </c>
      <c r="F1650" s="149" t="s">
        <v>225</v>
      </c>
      <c r="G1650" s="150" t="str">
        <f>VLOOKUP(Repository_table[[#This Row],[Country of Destination]],$T$11:$U$45,2,)</f>
        <v>Middle East and North Africa</v>
      </c>
      <c r="H1650" s="149" t="s">
        <v>86</v>
      </c>
      <c r="I1650" s="149" t="s">
        <v>270</v>
      </c>
      <c r="J1650" s="151">
        <v>3507526</v>
      </c>
      <c r="K1650" s="39"/>
      <c r="L1650" s="146"/>
      <c r="N1650" s="119"/>
    </row>
    <row r="1651" spans="1:14" s="17" customFormat="1" x14ac:dyDescent="0.2">
      <c r="A1651" s="145">
        <v>44099</v>
      </c>
      <c r="B1651" s="148" t="s">
        <v>473</v>
      </c>
      <c r="C1651" s="148" t="s">
        <v>89</v>
      </c>
      <c r="D1651" s="149" t="s">
        <v>474</v>
      </c>
      <c r="E1651" s="149" t="s">
        <v>194</v>
      </c>
      <c r="F1651" s="149" t="s">
        <v>68</v>
      </c>
      <c r="G1651" s="150" t="str">
        <f>VLOOKUP(Repository_table[[#This Row],[Country of Destination]],$T$11:$U$45,2,)</f>
        <v>South Asia</v>
      </c>
      <c r="H1651" s="149" t="s">
        <v>184</v>
      </c>
      <c r="I1651" s="149" t="s">
        <v>307</v>
      </c>
      <c r="J1651" s="151">
        <v>3724558</v>
      </c>
      <c r="K1651" s="39"/>
      <c r="L1651" s="146" t="s">
        <v>366</v>
      </c>
      <c r="N1651" s="119"/>
    </row>
    <row r="1652" spans="1:14" s="17" customFormat="1" ht="25.5" x14ac:dyDescent="0.2">
      <c r="A1652" s="145">
        <v>44100</v>
      </c>
      <c r="B1652" s="148" t="s">
        <v>302</v>
      </c>
      <c r="C1652" s="148" t="s">
        <v>303</v>
      </c>
      <c r="D1652" s="149" t="s">
        <v>409</v>
      </c>
      <c r="E1652" s="149" t="s">
        <v>108</v>
      </c>
      <c r="F1652" s="149" t="s">
        <v>68</v>
      </c>
      <c r="G1652" s="150" t="str">
        <f>VLOOKUP(Repository_table[[#This Row],[Country of Destination]],$T$11:$U$45,2,)</f>
        <v>South Asia</v>
      </c>
      <c r="H1652" s="149" t="s">
        <v>235</v>
      </c>
      <c r="I1652" s="149" t="s">
        <v>306</v>
      </c>
      <c r="J1652" s="151">
        <v>3511757</v>
      </c>
      <c r="K1652" s="39"/>
      <c r="L1652" s="146"/>
      <c r="N1652" s="119"/>
    </row>
    <row r="1653" spans="1:14" s="17" customFormat="1" x14ac:dyDescent="0.2">
      <c r="A1653" s="145">
        <v>44100</v>
      </c>
      <c r="B1653" s="148" t="s">
        <v>61</v>
      </c>
      <c r="C1653" s="148" t="s">
        <v>61</v>
      </c>
      <c r="D1653" s="149" t="s">
        <v>251</v>
      </c>
      <c r="E1653" s="149" t="s">
        <v>108</v>
      </c>
      <c r="F1653" s="149" t="s">
        <v>113</v>
      </c>
      <c r="G1653" s="150" t="str">
        <f>VLOOKUP(Repository_table[[#This Row],[Country of Destination]],$T$11:$U$45,2,)</f>
        <v>East Asia and Pacific</v>
      </c>
      <c r="H1653" s="149" t="s">
        <v>548</v>
      </c>
      <c r="I1653" s="149" t="s">
        <v>270</v>
      </c>
      <c r="J1653" s="151">
        <v>3786227</v>
      </c>
      <c r="K1653" s="39"/>
      <c r="L1653" s="146"/>
      <c r="N1653" s="119"/>
    </row>
    <row r="1654" spans="1:14" s="17" customFormat="1" x14ac:dyDescent="0.2">
      <c r="A1654" s="145">
        <v>44101</v>
      </c>
      <c r="B1654" s="148" t="s">
        <v>442</v>
      </c>
      <c r="C1654" s="148" t="s">
        <v>484</v>
      </c>
      <c r="D1654" s="149" t="s">
        <v>471</v>
      </c>
      <c r="E1654" s="149" t="s">
        <v>108</v>
      </c>
      <c r="F1654" s="149" t="s">
        <v>241</v>
      </c>
      <c r="G1654" s="150" t="str">
        <f>VLOOKUP(Repository_table[[#This Row],[Country of Destination]],$T$11:$U$45,2,)</f>
        <v>Europe and Central Asia</v>
      </c>
      <c r="H1654" s="149" t="s">
        <v>553</v>
      </c>
      <c r="I1654" s="149" t="s">
        <v>440</v>
      </c>
      <c r="J1654" s="151">
        <v>3691442</v>
      </c>
      <c r="K1654" s="39"/>
      <c r="L1654" s="146"/>
      <c r="N1654" s="119"/>
    </row>
    <row r="1655" spans="1:14" s="17" customFormat="1" x14ac:dyDescent="0.2">
      <c r="A1655" s="145">
        <v>44101</v>
      </c>
      <c r="B1655" s="148" t="s">
        <v>61</v>
      </c>
      <c r="C1655" s="148" t="s">
        <v>61</v>
      </c>
      <c r="D1655" s="149" t="s">
        <v>252</v>
      </c>
      <c r="E1655" s="149" t="s">
        <v>108</v>
      </c>
      <c r="F1655" s="149" t="s">
        <v>204</v>
      </c>
      <c r="G1655" s="150" t="str">
        <f>VLOOKUP(Repository_table[[#This Row],[Country of Destination]],$T$11:$U$45,2,)</f>
        <v>Europe and Central Asia</v>
      </c>
      <c r="H1655" s="149" t="s">
        <v>477</v>
      </c>
      <c r="I1655" s="149" t="s">
        <v>270</v>
      </c>
      <c r="J1655" s="151">
        <v>3439647</v>
      </c>
      <c r="K1655" s="39"/>
      <c r="L1655" s="146"/>
      <c r="N1655" s="119"/>
    </row>
    <row r="1656" spans="1:14" s="17" customFormat="1" ht="25.5" x14ac:dyDescent="0.2">
      <c r="A1656" s="145">
        <v>44102</v>
      </c>
      <c r="B1656" s="148" t="s">
        <v>302</v>
      </c>
      <c r="C1656" s="148" t="s">
        <v>303</v>
      </c>
      <c r="D1656" s="149" t="s">
        <v>409</v>
      </c>
      <c r="E1656" s="149" t="s">
        <v>108</v>
      </c>
      <c r="F1656" s="149" t="s">
        <v>304</v>
      </c>
      <c r="G1656" s="150" t="str">
        <f>VLOOKUP(Repository_table[[#This Row],[Country of Destination]],$T$11:$U$45,2,)</f>
        <v>Europe and Central Asia</v>
      </c>
      <c r="H1656" s="149" t="s">
        <v>552</v>
      </c>
      <c r="I1656" s="149" t="s">
        <v>306</v>
      </c>
      <c r="J1656" s="151">
        <v>3551340</v>
      </c>
      <c r="K1656" s="39"/>
      <c r="L1656" s="146"/>
      <c r="N1656" s="119"/>
    </row>
    <row r="1657" spans="1:14" s="17" customFormat="1" ht="25.5" x14ac:dyDescent="0.2">
      <c r="A1657" s="145">
        <v>44102</v>
      </c>
      <c r="B1657" s="148" t="s">
        <v>443</v>
      </c>
      <c r="C1657" s="148" t="s">
        <v>469</v>
      </c>
      <c r="D1657" s="149" t="s">
        <v>470</v>
      </c>
      <c r="E1657" s="149" t="s">
        <v>108</v>
      </c>
      <c r="F1657" s="149" t="s">
        <v>113</v>
      </c>
      <c r="G1657" s="150" t="str">
        <f>VLOOKUP(Repository_table[[#This Row],[Country of Destination]],$T$11:$U$45,2,)</f>
        <v>East Asia and Pacific</v>
      </c>
      <c r="H1657" s="149" t="s">
        <v>125</v>
      </c>
      <c r="I1657" s="149" t="s">
        <v>440</v>
      </c>
      <c r="J1657" s="151">
        <v>3295660</v>
      </c>
      <c r="K1657" s="39"/>
      <c r="L1657" s="146"/>
      <c r="N1657" s="119"/>
    </row>
    <row r="1658" spans="1:14" s="17" customFormat="1" x14ac:dyDescent="0.2">
      <c r="A1658" s="145">
        <v>44102</v>
      </c>
      <c r="B1658" s="148" t="s">
        <v>61</v>
      </c>
      <c r="C1658" s="148" t="s">
        <v>61</v>
      </c>
      <c r="D1658" s="149" t="s">
        <v>251</v>
      </c>
      <c r="E1658" s="149" t="s">
        <v>108</v>
      </c>
      <c r="F1658" s="149" t="s">
        <v>157</v>
      </c>
      <c r="G1658" s="150" t="str">
        <f>VLOOKUP(Repository_table[[#This Row],[Country of Destination]],$T$11:$U$45,2,)</f>
        <v>Middle East and North Africa</v>
      </c>
      <c r="H1658" s="149" t="s">
        <v>168</v>
      </c>
      <c r="I1658" s="149" t="s">
        <v>270</v>
      </c>
      <c r="J1658" s="151">
        <v>3577640</v>
      </c>
      <c r="K1658" s="39"/>
      <c r="L1658" s="146"/>
      <c r="N1658" s="119"/>
    </row>
    <row r="1659" spans="1:14" s="17" customFormat="1" x14ac:dyDescent="0.2">
      <c r="A1659" s="145">
        <v>44102</v>
      </c>
      <c r="B1659" s="148" t="s">
        <v>61</v>
      </c>
      <c r="C1659" s="148" t="s">
        <v>61</v>
      </c>
      <c r="D1659" s="149" t="s">
        <v>251</v>
      </c>
      <c r="E1659" s="149" t="s">
        <v>108</v>
      </c>
      <c r="F1659" s="149" t="s">
        <v>112</v>
      </c>
      <c r="G1659" s="150" t="str">
        <f>VLOOKUP(Repository_table[[#This Row],[Country of Destination]],$T$11:$U$45,2,)</f>
        <v>Latin America and the Caribbean</v>
      </c>
      <c r="H1659" s="149" t="s">
        <v>549</v>
      </c>
      <c r="I1659" s="149" t="s">
        <v>270</v>
      </c>
      <c r="J1659" s="151">
        <v>3276714</v>
      </c>
      <c r="K1659" s="39"/>
      <c r="L1659" s="146"/>
      <c r="N1659" s="119"/>
    </row>
    <row r="1660" spans="1:14" s="17" customFormat="1" x14ac:dyDescent="0.2">
      <c r="A1660" s="145">
        <v>44104</v>
      </c>
      <c r="B1660" s="148" t="s">
        <v>61</v>
      </c>
      <c r="C1660" s="148" t="s">
        <v>61</v>
      </c>
      <c r="D1660" s="149" t="s">
        <v>406</v>
      </c>
      <c r="E1660" s="149" t="s">
        <v>108</v>
      </c>
      <c r="F1660" s="149" t="s">
        <v>368</v>
      </c>
      <c r="G1660" s="150" t="str">
        <f>VLOOKUP(Repository_table[[#This Row],[Country of Destination]],$T$11:$U$45,2,)</f>
        <v>East Asia and Pacific</v>
      </c>
      <c r="H1660" s="149" t="s">
        <v>383</v>
      </c>
      <c r="I1660" s="149" t="s">
        <v>270</v>
      </c>
      <c r="J1660" s="151">
        <v>3112925</v>
      </c>
      <c r="K1660" s="39"/>
      <c r="L1660" s="146"/>
      <c r="N1660" s="119"/>
    </row>
    <row r="1661" spans="1:14" s="17" customFormat="1" x14ac:dyDescent="0.2">
      <c r="A1661" s="154">
        <v>44105</v>
      </c>
      <c r="B1661" s="155" t="s">
        <v>442</v>
      </c>
      <c r="C1661" s="155" t="s">
        <v>484</v>
      </c>
      <c r="D1661" s="156" t="s">
        <v>471</v>
      </c>
      <c r="E1661" s="156" t="s">
        <v>108</v>
      </c>
      <c r="F1661" s="156" t="s">
        <v>116</v>
      </c>
      <c r="G1661" s="157" t="str">
        <f>VLOOKUP(Repository_table[[#This Row],[Country of Destination]],$T$11:$U$45,2,)</f>
        <v>South Asia</v>
      </c>
      <c r="H1661" s="156" t="s">
        <v>136</v>
      </c>
      <c r="I1661" s="156" t="s">
        <v>440</v>
      </c>
      <c r="J1661" s="158">
        <v>3399581</v>
      </c>
      <c r="K1661" s="159"/>
      <c r="L1661" s="176"/>
      <c r="N1661" s="119"/>
    </row>
    <row r="1662" spans="1:14" s="17" customFormat="1" ht="25.5" x14ac:dyDescent="0.2">
      <c r="A1662" s="154">
        <v>44106</v>
      </c>
      <c r="B1662" s="155" t="s">
        <v>302</v>
      </c>
      <c r="C1662" s="155" t="s">
        <v>303</v>
      </c>
      <c r="D1662" s="156" t="s">
        <v>409</v>
      </c>
      <c r="E1662" s="156" t="s">
        <v>108</v>
      </c>
      <c r="F1662" s="156" t="s">
        <v>177</v>
      </c>
      <c r="G1662" s="157" t="str">
        <f>VLOOKUP(Repository_table[[#This Row],[Country of Destination]],$T$11:$U$45,2,)</f>
        <v>Latin America and the Caribbean</v>
      </c>
      <c r="H1662" s="156" t="s">
        <v>260</v>
      </c>
      <c r="I1662" s="156" t="s">
        <v>306</v>
      </c>
      <c r="J1662" s="158">
        <v>3776433</v>
      </c>
      <c r="K1662" s="159"/>
      <c r="L1662" s="176"/>
      <c r="N1662" s="119"/>
    </row>
    <row r="1663" spans="1:14" s="17" customFormat="1" x14ac:dyDescent="0.2">
      <c r="A1663" s="154">
        <v>44106</v>
      </c>
      <c r="B1663" s="155" t="s">
        <v>61</v>
      </c>
      <c r="C1663" s="155" t="s">
        <v>61</v>
      </c>
      <c r="D1663" s="156" t="s">
        <v>252</v>
      </c>
      <c r="E1663" s="156" t="s">
        <v>108</v>
      </c>
      <c r="F1663" s="156" t="s">
        <v>81</v>
      </c>
      <c r="G1663" s="157" t="str">
        <f>VLOOKUP(Repository_table[[#This Row],[Country of Destination]],$T$11:$U$45,2,)</f>
        <v>East Asia and Pacific</v>
      </c>
      <c r="H1663" s="156" t="s">
        <v>287</v>
      </c>
      <c r="I1663" s="156" t="s">
        <v>270</v>
      </c>
      <c r="J1663" s="158">
        <v>3484208</v>
      </c>
      <c r="K1663" s="159"/>
      <c r="L1663" s="176"/>
      <c r="N1663" s="119"/>
    </row>
    <row r="1664" spans="1:14" s="17" customFormat="1" x14ac:dyDescent="0.2">
      <c r="A1664" s="154">
        <v>44107</v>
      </c>
      <c r="B1664" s="155" t="s">
        <v>442</v>
      </c>
      <c r="C1664" s="155" t="s">
        <v>484</v>
      </c>
      <c r="D1664" s="156" t="s">
        <v>471</v>
      </c>
      <c r="E1664" s="156" t="s">
        <v>108</v>
      </c>
      <c r="F1664" s="156" t="s">
        <v>81</v>
      </c>
      <c r="G1664" s="157" t="str">
        <f>VLOOKUP(Repository_table[[#This Row],[Country of Destination]],$T$11:$U$45,2,)</f>
        <v>East Asia and Pacific</v>
      </c>
      <c r="H1664" s="156" t="s">
        <v>381</v>
      </c>
      <c r="I1664" s="156" t="s">
        <v>440</v>
      </c>
      <c r="J1664" s="158">
        <v>3695921</v>
      </c>
      <c r="K1664" s="159"/>
      <c r="L1664" s="176"/>
      <c r="N1664" s="119"/>
    </row>
    <row r="1665" spans="1:14" s="17" customFormat="1" x14ac:dyDescent="0.2">
      <c r="A1665" s="154">
        <v>44107</v>
      </c>
      <c r="B1665" s="155" t="s">
        <v>442</v>
      </c>
      <c r="C1665" s="155" t="s">
        <v>484</v>
      </c>
      <c r="D1665" s="156" t="s">
        <v>471</v>
      </c>
      <c r="E1665" s="156" t="s">
        <v>108</v>
      </c>
      <c r="F1665" s="156" t="s">
        <v>81</v>
      </c>
      <c r="G1665" s="157" t="str">
        <f>VLOOKUP(Repository_table[[#This Row],[Country of Destination]],$T$11:$U$45,2,)</f>
        <v>East Asia and Pacific</v>
      </c>
      <c r="H1665" s="156" t="s">
        <v>481</v>
      </c>
      <c r="I1665" s="156" t="s">
        <v>440</v>
      </c>
      <c r="J1665" s="158">
        <v>3680337</v>
      </c>
      <c r="K1665" s="159"/>
      <c r="L1665" s="176"/>
      <c r="N1665" s="119"/>
    </row>
    <row r="1666" spans="1:14" s="17" customFormat="1" x14ac:dyDescent="0.2">
      <c r="A1666" s="154">
        <v>44107</v>
      </c>
      <c r="B1666" s="155" t="s">
        <v>61</v>
      </c>
      <c r="C1666" s="155" t="s">
        <v>61</v>
      </c>
      <c r="D1666" s="156" t="s">
        <v>251</v>
      </c>
      <c r="E1666" s="156" t="s">
        <v>108</v>
      </c>
      <c r="F1666" s="156" t="s">
        <v>112</v>
      </c>
      <c r="G1666" s="157" t="str">
        <f>VLOOKUP(Repository_table[[#This Row],[Country of Destination]],$T$11:$U$45,2,)</f>
        <v>Latin America and the Caribbean</v>
      </c>
      <c r="H1666" s="156" t="s">
        <v>123</v>
      </c>
      <c r="I1666" s="156" t="s">
        <v>270</v>
      </c>
      <c r="J1666" s="158">
        <v>3435999</v>
      </c>
      <c r="K1666" s="159"/>
      <c r="L1666" s="176"/>
      <c r="N1666" s="119"/>
    </row>
    <row r="1667" spans="1:14" s="17" customFormat="1" x14ac:dyDescent="0.2">
      <c r="A1667" s="154">
        <v>44107</v>
      </c>
      <c r="B1667" s="155" t="s">
        <v>61</v>
      </c>
      <c r="C1667" s="155" t="s">
        <v>61</v>
      </c>
      <c r="D1667" s="156" t="s">
        <v>252</v>
      </c>
      <c r="E1667" s="156" t="s">
        <v>108</v>
      </c>
      <c r="F1667" s="156" t="s">
        <v>72</v>
      </c>
      <c r="G1667" s="157" t="str">
        <f>VLOOKUP(Repository_table[[#This Row],[Country of Destination]],$T$11:$U$45,2,)</f>
        <v>East Asia and Pacific</v>
      </c>
      <c r="H1667" s="156" t="s">
        <v>521</v>
      </c>
      <c r="I1667" s="156" t="s">
        <v>270</v>
      </c>
      <c r="J1667" s="158">
        <v>3615396</v>
      </c>
      <c r="K1667" s="159"/>
      <c r="L1667" s="176"/>
      <c r="N1667" s="119"/>
    </row>
    <row r="1668" spans="1:14" s="17" customFormat="1" ht="25.5" x14ac:dyDescent="0.2">
      <c r="A1668" s="154">
        <v>44108</v>
      </c>
      <c r="B1668" s="155" t="s">
        <v>302</v>
      </c>
      <c r="C1668" s="155" t="s">
        <v>303</v>
      </c>
      <c r="D1668" s="156" t="s">
        <v>409</v>
      </c>
      <c r="E1668" s="156" t="s">
        <v>108</v>
      </c>
      <c r="F1668" s="156" t="s">
        <v>331</v>
      </c>
      <c r="G1668" s="157" t="str">
        <f>VLOOKUP(Repository_table[[#This Row],[Country of Destination]],$T$11:$U$45,2,)</f>
        <v>Europe and Central Asia</v>
      </c>
      <c r="H1668" s="156" t="s">
        <v>533</v>
      </c>
      <c r="I1668" s="156" t="s">
        <v>306</v>
      </c>
      <c r="J1668" s="158">
        <v>3148085</v>
      </c>
      <c r="K1668" s="159"/>
      <c r="L1668" s="176"/>
      <c r="N1668" s="119"/>
    </row>
    <row r="1669" spans="1:14" s="17" customFormat="1" x14ac:dyDescent="0.2">
      <c r="A1669" s="154">
        <v>44109</v>
      </c>
      <c r="B1669" s="155" t="s">
        <v>393</v>
      </c>
      <c r="C1669" s="155" t="s">
        <v>508</v>
      </c>
      <c r="D1669" s="156" t="s">
        <v>494</v>
      </c>
      <c r="E1669" s="156" t="s">
        <v>108</v>
      </c>
      <c r="F1669" s="156" t="s">
        <v>113</v>
      </c>
      <c r="G1669" s="157" t="str">
        <f>VLOOKUP(Repository_table[[#This Row],[Country of Destination]],$T$11:$U$45,2,)</f>
        <v>East Asia and Pacific</v>
      </c>
      <c r="H1669" s="156" t="s">
        <v>135</v>
      </c>
      <c r="I1669" s="156" t="s">
        <v>394</v>
      </c>
      <c r="J1669" s="158">
        <v>3469783</v>
      </c>
      <c r="K1669" s="159"/>
      <c r="L1669" s="176" t="s">
        <v>58</v>
      </c>
      <c r="N1669" s="119"/>
    </row>
    <row r="1670" spans="1:14" s="17" customFormat="1" x14ac:dyDescent="0.2">
      <c r="A1670" s="154">
        <v>44109</v>
      </c>
      <c r="B1670" s="155" t="s">
        <v>61</v>
      </c>
      <c r="C1670" s="155" t="s">
        <v>61</v>
      </c>
      <c r="D1670" s="156" t="s">
        <v>252</v>
      </c>
      <c r="E1670" s="156" t="s">
        <v>108</v>
      </c>
      <c r="F1670" s="156" t="s">
        <v>72</v>
      </c>
      <c r="G1670" s="157" t="str">
        <f>VLOOKUP(Repository_table[[#This Row],[Country of Destination]],$T$11:$U$45,2,)</f>
        <v>East Asia and Pacific</v>
      </c>
      <c r="H1670" s="156" t="s">
        <v>435</v>
      </c>
      <c r="I1670" s="156" t="s">
        <v>270</v>
      </c>
      <c r="J1670" s="158">
        <v>3599531</v>
      </c>
      <c r="K1670" s="159"/>
      <c r="L1670" s="176"/>
      <c r="N1670" s="119"/>
    </row>
    <row r="1671" spans="1:14" s="17" customFormat="1" x14ac:dyDescent="0.2">
      <c r="A1671" s="154">
        <v>44109</v>
      </c>
      <c r="B1671" s="155" t="s">
        <v>61</v>
      </c>
      <c r="C1671" s="155" t="s">
        <v>61</v>
      </c>
      <c r="D1671" s="156" t="s">
        <v>252</v>
      </c>
      <c r="E1671" s="156" t="s">
        <v>108</v>
      </c>
      <c r="F1671" s="156" t="s">
        <v>116</v>
      </c>
      <c r="G1671" s="157" t="str">
        <f>VLOOKUP(Repository_table[[#This Row],[Country of Destination]],$T$11:$U$45,2,)</f>
        <v>South Asia</v>
      </c>
      <c r="H1671" s="156" t="s">
        <v>478</v>
      </c>
      <c r="I1671" s="156" t="s">
        <v>270</v>
      </c>
      <c r="J1671" s="158">
        <v>3231103</v>
      </c>
      <c r="K1671" s="159"/>
      <c r="L1671" s="176"/>
      <c r="N1671" s="119"/>
    </row>
    <row r="1672" spans="1:14" s="17" customFormat="1" x14ac:dyDescent="0.2">
      <c r="A1672" s="154">
        <v>44110</v>
      </c>
      <c r="B1672" s="155" t="s">
        <v>442</v>
      </c>
      <c r="C1672" s="155" t="s">
        <v>484</v>
      </c>
      <c r="D1672" s="156" t="s">
        <v>471</v>
      </c>
      <c r="E1672" s="156" t="s">
        <v>108</v>
      </c>
      <c r="F1672" s="156" t="s">
        <v>72</v>
      </c>
      <c r="G1672" s="157" t="str">
        <f>VLOOKUP(Repository_table[[#This Row],[Country of Destination]],$T$11:$U$45,2,)</f>
        <v>East Asia and Pacific</v>
      </c>
      <c r="H1672" s="156" t="s">
        <v>419</v>
      </c>
      <c r="I1672" s="156" t="s">
        <v>440</v>
      </c>
      <c r="J1672" s="158">
        <v>3702538</v>
      </c>
      <c r="K1672" s="159"/>
      <c r="L1672" s="176"/>
      <c r="N1672" s="119"/>
    </row>
    <row r="1673" spans="1:14" s="17" customFormat="1" x14ac:dyDescent="0.2">
      <c r="A1673" s="154">
        <v>44110</v>
      </c>
      <c r="B1673" s="155" t="s">
        <v>61</v>
      </c>
      <c r="C1673" s="155" t="s">
        <v>61</v>
      </c>
      <c r="D1673" s="156" t="s">
        <v>252</v>
      </c>
      <c r="E1673" s="156" t="s">
        <v>108</v>
      </c>
      <c r="F1673" s="156" t="s">
        <v>204</v>
      </c>
      <c r="G1673" s="157" t="str">
        <f>VLOOKUP(Repository_table[[#This Row],[Country of Destination]],$T$11:$U$45,2,)</f>
        <v>Europe and Central Asia</v>
      </c>
      <c r="H1673" s="156" t="s">
        <v>187</v>
      </c>
      <c r="I1673" s="156" t="s">
        <v>270</v>
      </c>
      <c r="J1673" s="158">
        <v>3603443</v>
      </c>
      <c r="K1673" s="159"/>
      <c r="L1673" s="176"/>
      <c r="N1673" s="119"/>
    </row>
    <row r="1674" spans="1:14" s="17" customFormat="1" ht="25.5" x14ac:dyDescent="0.2">
      <c r="A1674" s="154">
        <v>44111</v>
      </c>
      <c r="B1674" s="155" t="s">
        <v>302</v>
      </c>
      <c r="C1674" s="155" t="s">
        <v>303</v>
      </c>
      <c r="D1674" s="156" t="s">
        <v>409</v>
      </c>
      <c r="E1674" s="156" t="s">
        <v>108</v>
      </c>
      <c r="F1674" s="156" t="s">
        <v>69</v>
      </c>
      <c r="G1674" s="157" t="str">
        <f>VLOOKUP(Repository_table[[#This Row],[Country of Destination]],$T$11:$U$45,2,)</f>
        <v>Europe and Central Asia</v>
      </c>
      <c r="H1674" s="156" t="s">
        <v>546</v>
      </c>
      <c r="I1674" s="156" t="s">
        <v>306</v>
      </c>
      <c r="J1674" s="158">
        <v>3564414</v>
      </c>
      <c r="K1674" s="159"/>
      <c r="L1674" s="176"/>
      <c r="N1674" s="119"/>
    </row>
    <row r="1675" spans="1:14" s="17" customFormat="1" ht="25.5" x14ac:dyDescent="0.2">
      <c r="A1675" s="154">
        <v>44112</v>
      </c>
      <c r="B1675" s="155" t="s">
        <v>443</v>
      </c>
      <c r="C1675" s="155" t="s">
        <v>469</v>
      </c>
      <c r="D1675" s="156" t="s">
        <v>470</v>
      </c>
      <c r="E1675" s="156" t="s">
        <v>108</v>
      </c>
      <c r="F1675" s="156" t="s">
        <v>293</v>
      </c>
      <c r="G1675" s="157" t="str">
        <f>VLOOKUP(Repository_table[[#This Row],[Country of Destination]],$T$11:$U$45,2,)</f>
        <v>East Asia and Pacific</v>
      </c>
      <c r="H1675" s="156" t="s">
        <v>209</v>
      </c>
      <c r="I1675" s="156" t="s">
        <v>440</v>
      </c>
      <c r="J1675" s="158">
        <v>3415739</v>
      </c>
      <c r="K1675" s="159"/>
      <c r="L1675" s="176"/>
      <c r="N1675" s="119"/>
    </row>
    <row r="1676" spans="1:14" s="17" customFormat="1" x14ac:dyDescent="0.2">
      <c r="A1676" s="154">
        <v>44112</v>
      </c>
      <c r="B1676" s="155" t="s">
        <v>61</v>
      </c>
      <c r="C1676" s="155" t="s">
        <v>61</v>
      </c>
      <c r="D1676" s="156" t="s">
        <v>252</v>
      </c>
      <c r="E1676" s="156" t="s">
        <v>108</v>
      </c>
      <c r="F1676" s="156" t="s">
        <v>72</v>
      </c>
      <c r="G1676" s="157" t="str">
        <f>VLOOKUP(Repository_table[[#This Row],[Country of Destination]],$T$11:$U$45,2,)</f>
        <v>East Asia and Pacific</v>
      </c>
      <c r="H1676" s="156" t="s">
        <v>558</v>
      </c>
      <c r="I1676" s="156" t="s">
        <v>270</v>
      </c>
      <c r="J1676" s="158">
        <v>3687246</v>
      </c>
      <c r="K1676" s="159"/>
      <c r="L1676" s="176"/>
      <c r="N1676" s="119"/>
    </row>
    <row r="1677" spans="1:14" s="17" customFormat="1" x14ac:dyDescent="0.2">
      <c r="A1677" s="154">
        <v>44113</v>
      </c>
      <c r="B1677" s="155" t="s">
        <v>473</v>
      </c>
      <c r="C1677" s="155" t="s">
        <v>473</v>
      </c>
      <c r="D1677" s="156" t="s">
        <v>568</v>
      </c>
      <c r="E1677" s="156" t="s">
        <v>108</v>
      </c>
      <c r="F1677" s="156" t="s">
        <v>76</v>
      </c>
      <c r="G1677" s="157" t="str">
        <f>VLOOKUP(Repository_table[[#This Row],[Country of Destination]],$T$11:$U$45,2,)</f>
        <v>Latin America and the Caribbean</v>
      </c>
      <c r="H1677" s="156" t="s">
        <v>352</v>
      </c>
      <c r="I1677" s="156" t="s">
        <v>307</v>
      </c>
      <c r="J1677" s="158">
        <v>3705473</v>
      </c>
      <c r="K1677" s="159"/>
      <c r="L1677" s="176"/>
      <c r="N1677" s="119"/>
    </row>
    <row r="1678" spans="1:14" s="17" customFormat="1" ht="25.5" x14ac:dyDescent="0.2">
      <c r="A1678" s="154">
        <v>44115</v>
      </c>
      <c r="B1678" s="155" t="s">
        <v>302</v>
      </c>
      <c r="C1678" s="155" t="s">
        <v>303</v>
      </c>
      <c r="D1678" s="156" t="s">
        <v>409</v>
      </c>
      <c r="E1678" s="156" t="s">
        <v>108</v>
      </c>
      <c r="F1678" s="156" t="s">
        <v>241</v>
      </c>
      <c r="G1678" s="157" t="str">
        <f>VLOOKUP(Repository_table[[#This Row],[Country of Destination]],$T$11:$U$45,2,)</f>
        <v>Europe and Central Asia</v>
      </c>
      <c r="H1678" s="156" t="s">
        <v>434</v>
      </c>
      <c r="I1678" s="156" t="s">
        <v>306</v>
      </c>
      <c r="J1678" s="158">
        <v>3719924</v>
      </c>
      <c r="K1678" s="159"/>
      <c r="L1678" s="176"/>
      <c r="N1678" s="119"/>
    </row>
    <row r="1679" spans="1:14" s="17" customFormat="1" x14ac:dyDescent="0.2">
      <c r="A1679" s="154">
        <v>44115</v>
      </c>
      <c r="B1679" s="155" t="s">
        <v>442</v>
      </c>
      <c r="C1679" s="155" t="s">
        <v>484</v>
      </c>
      <c r="D1679" s="156" t="s">
        <v>471</v>
      </c>
      <c r="E1679" s="156" t="s">
        <v>108</v>
      </c>
      <c r="F1679" s="156" t="s">
        <v>177</v>
      </c>
      <c r="G1679" s="157" t="str">
        <f>VLOOKUP(Repository_table[[#This Row],[Country of Destination]],$T$11:$U$45,2,)</f>
        <v>Latin America and the Caribbean</v>
      </c>
      <c r="H1679" s="156" t="s">
        <v>543</v>
      </c>
      <c r="I1679" s="156" t="s">
        <v>440</v>
      </c>
      <c r="J1679" s="158">
        <v>3286835</v>
      </c>
      <c r="K1679" s="159"/>
      <c r="L1679" s="176"/>
      <c r="N1679" s="119"/>
    </row>
    <row r="1680" spans="1:14" s="17" customFormat="1" ht="25.5" x14ac:dyDescent="0.2">
      <c r="A1680" s="154">
        <v>44116</v>
      </c>
      <c r="B1680" s="155" t="s">
        <v>302</v>
      </c>
      <c r="C1680" s="155" t="s">
        <v>303</v>
      </c>
      <c r="D1680" s="156" t="s">
        <v>410</v>
      </c>
      <c r="E1680" s="156" t="s">
        <v>108</v>
      </c>
      <c r="F1680" s="156" t="s">
        <v>185</v>
      </c>
      <c r="G1680" s="157" t="str">
        <f>VLOOKUP(Repository_table[[#This Row],[Country of Destination]],$T$11:$U$45,2,)</f>
        <v>Latin America and the Caribbean</v>
      </c>
      <c r="H1680" s="156" t="s">
        <v>561</v>
      </c>
      <c r="I1680" s="156" t="s">
        <v>306</v>
      </c>
      <c r="J1680" s="158">
        <v>3104657</v>
      </c>
      <c r="K1680" s="159"/>
      <c r="L1680" s="176"/>
      <c r="N1680" s="119"/>
    </row>
    <row r="1681" spans="1:14" s="17" customFormat="1" x14ac:dyDescent="0.2">
      <c r="A1681" s="154">
        <v>44116</v>
      </c>
      <c r="B1681" s="155" t="s">
        <v>442</v>
      </c>
      <c r="C1681" s="155" t="s">
        <v>484</v>
      </c>
      <c r="D1681" s="156" t="s">
        <v>471</v>
      </c>
      <c r="E1681" s="156" t="s">
        <v>108</v>
      </c>
      <c r="F1681" s="156" t="s">
        <v>81</v>
      </c>
      <c r="G1681" s="157" t="str">
        <f>VLOOKUP(Repository_table[[#This Row],[Country of Destination]],$T$11:$U$45,2,)</f>
        <v>East Asia and Pacific</v>
      </c>
      <c r="H1681" s="156" t="s">
        <v>566</v>
      </c>
      <c r="I1681" s="156" t="s">
        <v>440</v>
      </c>
      <c r="J1681" s="158">
        <v>3675034</v>
      </c>
      <c r="K1681" s="159"/>
      <c r="L1681" s="176"/>
      <c r="N1681" s="119"/>
    </row>
    <row r="1682" spans="1:14" s="17" customFormat="1" x14ac:dyDescent="0.2">
      <c r="A1682" s="154">
        <v>44116</v>
      </c>
      <c r="B1682" s="155" t="s">
        <v>61</v>
      </c>
      <c r="C1682" s="155" t="s">
        <v>61</v>
      </c>
      <c r="D1682" s="156" t="s">
        <v>406</v>
      </c>
      <c r="E1682" s="156" t="s">
        <v>108</v>
      </c>
      <c r="F1682" s="156" t="s">
        <v>241</v>
      </c>
      <c r="G1682" s="157" t="str">
        <f>VLOOKUP(Repository_table[[#This Row],[Country of Destination]],$T$11:$U$45,2,)</f>
        <v>Europe and Central Asia</v>
      </c>
      <c r="H1682" s="156" t="s">
        <v>206</v>
      </c>
      <c r="I1682" s="156" t="s">
        <v>270</v>
      </c>
      <c r="J1682" s="158">
        <v>3367004</v>
      </c>
      <c r="K1682" s="159"/>
      <c r="L1682" s="176"/>
      <c r="N1682" s="119"/>
    </row>
    <row r="1683" spans="1:14" s="17" customFormat="1" ht="25.5" x14ac:dyDescent="0.2">
      <c r="A1683" s="154">
        <v>44117</v>
      </c>
      <c r="B1683" s="155" t="s">
        <v>302</v>
      </c>
      <c r="C1683" s="155" t="s">
        <v>303</v>
      </c>
      <c r="D1683" s="156" t="s">
        <v>409</v>
      </c>
      <c r="E1683" s="156" t="s">
        <v>108</v>
      </c>
      <c r="F1683" s="156" t="s">
        <v>177</v>
      </c>
      <c r="G1683" s="157" t="str">
        <f>VLOOKUP(Repository_table[[#This Row],[Country of Destination]],$T$11:$U$45,2,)</f>
        <v>Latin America and the Caribbean</v>
      </c>
      <c r="H1683" s="156" t="s">
        <v>239</v>
      </c>
      <c r="I1683" s="156" t="s">
        <v>306</v>
      </c>
      <c r="J1683" s="158">
        <v>2948544</v>
      </c>
      <c r="K1683" s="159"/>
      <c r="L1683" s="176"/>
      <c r="N1683" s="119"/>
    </row>
    <row r="1684" spans="1:14" s="17" customFormat="1" x14ac:dyDescent="0.2">
      <c r="A1684" s="154">
        <v>44117</v>
      </c>
      <c r="B1684" s="155" t="s">
        <v>442</v>
      </c>
      <c r="C1684" s="155" t="s">
        <v>484</v>
      </c>
      <c r="D1684" s="156" t="s">
        <v>471</v>
      </c>
      <c r="E1684" s="156" t="s">
        <v>108</v>
      </c>
      <c r="F1684" s="156" t="s">
        <v>197</v>
      </c>
      <c r="G1684" s="157" t="str">
        <f>VLOOKUP(Repository_table[[#This Row],[Country of Destination]],$T$11:$U$45,2,)</f>
        <v>Europe and Central Asia</v>
      </c>
      <c r="H1684" s="156" t="s">
        <v>285</v>
      </c>
      <c r="I1684" s="156" t="s">
        <v>440</v>
      </c>
      <c r="J1684" s="158">
        <v>3299137</v>
      </c>
      <c r="K1684" s="159"/>
      <c r="L1684" s="176"/>
      <c r="N1684" s="119"/>
    </row>
    <row r="1685" spans="1:14" s="17" customFormat="1" x14ac:dyDescent="0.2">
      <c r="A1685" s="154">
        <v>44117</v>
      </c>
      <c r="B1685" s="155" t="s">
        <v>61</v>
      </c>
      <c r="C1685" s="155" t="s">
        <v>61</v>
      </c>
      <c r="D1685" s="156" t="s">
        <v>406</v>
      </c>
      <c r="E1685" s="156" t="s">
        <v>108</v>
      </c>
      <c r="F1685" s="156" t="s">
        <v>286</v>
      </c>
      <c r="G1685" s="157" t="str">
        <f>VLOOKUP(Repository_table[[#This Row],[Country of Destination]],$T$11:$U$45,2,)</f>
        <v>Europe and Central Asia</v>
      </c>
      <c r="H1685" s="156" t="s">
        <v>429</v>
      </c>
      <c r="I1685" s="156" t="s">
        <v>270</v>
      </c>
      <c r="J1685" s="158">
        <v>234713</v>
      </c>
      <c r="K1685" s="159"/>
      <c r="L1685" s="176" t="s">
        <v>58</v>
      </c>
      <c r="N1685" s="119"/>
    </row>
    <row r="1686" spans="1:14" s="17" customFormat="1" x14ac:dyDescent="0.2">
      <c r="A1686" s="154">
        <v>44117</v>
      </c>
      <c r="B1686" s="155" t="s">
        <v>61</v>
      </c>
      <c r="C1686" s="155" t="s">
        <v>61</v>
      </c>
      <c r="D1686" s="156" t="s">
        <v>252</v>
      </c>
      <c r="E1686" s="156" t="s">
        <v>108</v>
      </c>
      <c r="F1686" s="156" t="s">
        <v>286</v>
      </c>
      <c r="G1686" s="157" t="str">
        <f>VLOOKUP(Repository_table[[#This Row],[Country of Destination]],$T$11:$U$45,2,)</f>
        <v>Europe and Central Asia</v>
      </c>
      <c r="H1686" s="156" t="s">
        <v>429</v>
      </c>
      <c r="I1686" s="156" t="s">
        <v>270</v>
      </c>
      <c r="J1686" s="158">
        <v>2922612</v>
      </c>
      <c r="K1686" s="159"/>
      <c r="L1686" s="176" t="s">
        <v>58</v>
      </c>
      <c r="N1686" s="119"/>
    </row>
    <row r="1687" spans="1:14" s="17" customFormat="1" x14ac:dyDescent="0.2">
      <c r="A1687" s="154">
        <v>44118</v>
      </c>
      <c r="B1687" s="155" t="s">
        <v>61</v>
      </c>
      <c r="C1687" s="155" t="s">
        <v>61</v>
      </c>
      <c r="D1687" s="156" t="s">
        <v>252</v>
      </c>
      <c r="E1687" s="156" t="s">
        <v>108</v>
      </c>
      <c r="F1687" s="156" t="s">
        <v>197</v>
      </c>
      <c r="G1687" s="157" t="str">
        <f>VLOOKUP(Repository_table[[#This Row],[Country of Destination]],$T$11:$U$45,2,)</f>
        <v>Europe and Central Asia</v>
      </c>
      <c r="H1687" s="156" t="s">
        <v>344</v>
      </c>
      <c r="I1687" s="156" t="s">
        <v>270</v>
      </c>
      <c r="J1687" s="158">
        <v>3339854</v>
      </c>
      <c r="K1687" s="159"/>
      <c r="L1687" s="176"/>
      <c r="N1687" s="119"/>
    </row>
    <row r="1688" spans="1:14" s="17" customFormat="1" x14ac:dyDescent="0.2">
      <c r="A1688" s="154">
        <v>44119</v>
      </c>
      <c r="B1688" s="155" t="s">
        <v>442</v>
      </c>
      <c r="C1688" s="155" t="s">
        <v>484</v>
      </c>
      <c r="D1688" s="156" t="s">
        <v>471</v>
      </c>
      <c r="E1688" s="156" t="s">
        <v>108</v>
      </c>
      <c r="F1688" s="156" t="s">
        <v>81</v>
      </c>
      <c r="G1688" s="157" t="str">
        <f>VLOOKUP(Repository_table[[#This Row],[Country of Destination]],$T$11:$U$45,2,)</f>
        <v>East Asia and Pacific</v>
      </c>
      <c r="H1688" s="156" t="s">
        <v>284</v>
      </c>
      <c r="I1688" s="156" t="s">
        <v>440</v>
      </c>
      <c r="J1688" s="158">
        <v>3391713</v>
      </c>
      <c r="K1688" s="159"/>
      <c r="L1688" s="176"/>
      <c r="N1688" s="119"/>
    </row>
    <row r="1689" spans="1:14" s="17" customFormat="1" x14ac:dyDescent="0.2">
      <c r="A1689" s="154">
        <v>44119</v>
      </c>
      <c r="B1689" s="155" t="s">
        <v>61</v>
      </c>
      <c r="C1689" s="155" t="s">
        <v>61</v>
      </c>
      <c r="D1689" s="156" t="s">
        <v>252</v>
      </c>
      <c r="E1689" s="156" t="s">
        <v>108</v>
      </c>
      <c r="F1689" s="156" t="s">
        <v>276</v>
      </c>
      <c r="G1689" s="157" t="str">
        <f>VLOOKUP(Repository_table[[#This Row],[Country of Destination]],$T$11:$U$45,2,)</f>
        <v>Latin America and the Caribbean</v>
      </c>
      <c r="H1689" s="156" t="s">
        <v>213</v>
      </c>
      <c r="I1689" s="156" t="s">
        <v>270</v>
      </c>
      <c r="J1689" s="158">
        <v>2514295</v>
      </c>
      <c r="K1689" s="159"/>
      <c r="L1689" s="176"/>
      <c r="N1689" s="119"/>
    </row>
    <row r="1690" spans="1:14" s="17" customFormat="1" ht="25.5" x14ac:dyDescent="0.2">
      <c r="A1690" s="154">
        <v>44120</v>
      </c>
      <c r="B1690" s="155" t="s">
        <v>302</v>
      </c>
      <c r="C1690" s="155" t="s">
        <v>303</v>
      </c>
      <c r="D1690" s="156" t="s">
        <v>409</v>
      </c>
      <c r="E1690" s="156" t="s">
        <v>108</v>
      </c>
      <c r="F1690" s="156" t="s">
        <v>68</v>
      </c>
      <c r="G1690" s="157" t="str">
        <f>VLOOKUP(Repository_table[[#This Row],[Country of Destination]],$T$11:$U$45,2,)</f>
        <v>South Asia</v>
      </c>
      <c r="H1690" s="156" t="s">
        <v>457</v>
      </c>
      <c r="I1690" s="156" t="s">
        <v>306</v>
      </c>
      <c r="J1690" s="158">
        <v>3677271</v>
      </c>
      <c r="K1690" s="159"/>
      <c r="L1690" s="176"/>
      <c r="N1690" s="119"/>
    </row>
    <row r="1691" spans="1:14" s="17" customFormat="1" x14ac:dyDescent="0.2">
      <c r="A1691" s="154">
        <v>44120</v>
      </c>
      <c r="B1691" s="155" t="s">
        <v>442</v>
      </c>
      <c r="C1691" s="155" t="s">
        <v>484</v>
      </c>
      <c r="D1691" s="156" t="s">
        <v>471</v>
      </c>
      <c r="E1691" s="156" t="s">
        <v>108</v>
      </c>
      <c r="F1691" s="156" t="s">
        <v>368</v>
      </c>
      <c r="G1691" s="157" t="str">
        <f>VLOOKUP(Repository_table[[#This Row],[Country of Destination]],$T$11:$U$45,2,)</f>
        <v>East Asia and Pacific</v>
      </c>
      <c r="H1691" s="156" t="s">
        <v>166</v>
      </c>
      <c r="I1691" s="156" t="s">
        <v>440</v>
      </c>
      <c r="J1691" s="158">
        <v>3635825</v>
      </c>
      <c r="K1691" s="159"/>
      <c r="L1691" s="176"/>
      <c r="N1691" s="119"/>
    </row>
    <row r="1692" spans="1:14" s="17" customFormat="1" x14ac:dyDescent="0.2">
      <c r="A1692" s="154">
        <v>44120</v>
      </c>
      <c r="B1692" s="155" t="s">
        <v>61</v>
      </c>
      <c r="C1692" s="155" t="s">
        <v>61</v>
      </c>
      <c r="D1692" s="156" t="s">
        <v>406</v>
      </c>
      <c r="E1692" s="156" t="s">
        <v>108</v>
      </c>
      <c r="F1692" s="156" t="s">
        <v>68</v>
      </c>
      <c r="G1692" s="157" t="str">
        <f>VLOOKUP(Repository_table[[#This Row],[Country of Destination]],$T$11:$U$45,2,)</f>
        <v>South Asia</v>
      </c>
      <c r="H1692" s="156" t="s">
        <v>114</v>
      </c>
      <c r="I1692" s="156" t="s">
        <v>270</v>
      </c>
      <c r="J1692" s="158">
        <v>3709931</v>
      </c>
      <c r="K1692" s="159"/>
      <c r="L1692" s="176"/>
      <c r="N1692" s="119"/>
    </row>
    <row r="1693" spans="1:14" s="17" customFormat="1" ht="25.5" x14ac:dyDescent="0.2">
      <c r="A1693" s="154">
        <v>44122</v>
      </c>
      <c r="B1693" s="155" t="s">
        <v>302</v>
      </c>
      <c r="C1693" s="155" t="s">
        <v>303</v>
      </c>
      <c r="D1693" s="156" t="s">
        <v>410</v>
      </c>
      <c r="E1693" s="156" t="s">
        <v>108</v>
      </c>
      <c r="F1693" s="156" t="s">
        <v>113</v>
      </c>
      <c r="G1693" s="157" t="str">
        <f>VLOOKUP(Repository_table[[#This Row],[Country of Destination]],$T$11:$U$45,2,)</f>
        <v>East Asia and Pacific</v>
      </c>
      <c r="H1693" s="156" t="s">
        <v>386</v>
      </c>
      <c r="I1693" s="156" t="s">
        <v>306</v>
      </c>
      <c r="J1693" s="158">
        <v>3246390</v>
      </c>
      <c r="K1693" s="159"/>
      <c r="L1693" s="176"/>
      <c r="N1693" s="119"/>
    </row>
    <row r="1694" spans="1:14" s="17" customFormat="1" ht="25.5" x14ac:dyDescent="0.2">
      <c r="A1694" s="154">
        <v>44123</v>
      </c>
      <c r="B1694" s="155" t="s">
        <v>443</v>
      </c>
      <c r="C1694" s="155" t="s">
        <v>469</v>
      </c>
      <c r="D1694" s="156" t="s">
        <v>470</v>
      </c>
      <c r="E1694" s="156" t="s">
        <v>108</v>
      </c>
      <c r="F1694" s="156" t="s">
        <v>113</v>
      </c>
      <c r="G1694" s="157" t="str">
        <f>VLOOKUP(Repository_table[[#This Row],[Country of Destination]],$T$11:$U$45,2,)</f>
        <v>East Asia and Pacific</v>
      </c>
      <c r="H1694" s="156" t="s">
        <v>495</v>
      </c>
      <c r="I1694" s="156" t="s">
        <v>440</v>
      </c>
      <c r="J1694" s="158">
        <v>3821612</v>
      </c>
      <c r="K1694" s="159"/>
      <c r="L1694" s="176"/>
      <c r="N1694" s="119"/>
    </row>
    <row r="1695" spans="1:14" s="17" customFormat="1" x14ac:dyDescent="0.2">
      <c r="A1695" s="154">
        <v>44123</v>
      </c>
      <c r="B1695" s="155" t="s">
        <v>61</v>
      </c>
      <c r="C1695" s="155" t="s">
        <v>61</v>
      </c>
      <c r="D1695" s="156" t="s">
        <v>426</v>
      </c>
      <c r="E1695" s="156" t="s">
        <v>108</v>
      </c>
      <c r="F1695" s="156" t="s">
        <v>186</v>
      </c>
      <c r="G1695" s="157" t="str">
        <f>VLOOKUP(Repository_table[[#This Row],[Country of Destination]],$T$11:$U$45,2,)</f>
        <v>Latin America and the Caribbean</v>
      </c>
      <c r="H1695" s="156" t="s">
        <v>280</v>
      </c>
      <c r="I1695" s="156" t="s">
        <v>270</v>
      </c>
      <c r="J1695" s="158">
        <v>433188</v>
      </c>
      <c r="K1695" s="159"/>
      <c r="L1695" s="176" t="s">
        <v>58</v>
      </c>
      <c r="N1695" s="119"/>
    </row>
    <row r="1696" spans="1:14" s="17" customFormat="1" x14ac:dyDescent="0.2">
      <c r="A1696" s="154">
        <v>44123</v>
      </c>
      <c r="B1696" s="155" t="s">
        <v>61</v>
      </c>
      <c r="C1696" s="155" t="s">
        <v>61</v>
      </c>
      <c r="D1696" s="156" t="s">
        <v>426</v>
      </c>
      <c r="E1696" s="156" t="s">
        <v>108</v>
      </c>
      <c r="F1696" s="156" t="s">
        <v>185</v>
      </c>
      <c r="G1696" s="157" t="str">
        <f>VLOOKUP(Repository_table[[#This Row],[Country of Destination]],$T$11:$U$45,2,)</f>
        <v>Latin America and the Caribbean</v>
      </c>
      <c r="H1696" s="156" t="s">
        <v>280</v>
      </c>
      <c r="I1696" s="156" t="s">
        <v>270</v>
      </c>
      <c r="J1696" s="158">
        <v>2804284</v>
      </c>
      <c r="K1696" s="159"/>
      <c r="L1696" s="176" t="s">
        <v>58</v>
      </c>
      <c r="N1696" s="119"/>
    </row>
    <row r="1697" spans="1:14" s="17" customFormat="1" ht="25.5" x14ac:dyDescent="0.2">
      <c r="A1697" s="154">
        <v>44124</v>
      </c>
      <c r="B1697" s="155" t="s">
        <v>302</v>
      </c>
      <c r="C1697" s="155" t="s">
        <v>303</v>
      </c>
      <c r="D1697" s="156" t="s">
        <v>409</v>
      </c>
      <c r="E1697" s="156" t="s">
        <v>108</v>
      </c>
      <c r="F1697" s="156" t="s">
        <v>81</v>
      </c>
      <c r="G1697" s="157" t="str">
        <f>VLOOKUP(Repository_table[[#This Row],[Country of Destination]],$T$11:$U$45,2,)</f>
        <v>East Asia and Pacific</v>
      </c>
      <c r="H1697" s="156" t="s">
        <v>372</v>
      </c>
      <c r="I1697" s="156" t="s">
        <v>306</v>
      </c>
      <c r="J1697" s="158">
        <v>3342260</v>
      </c>
      <c r="K1697" s="159"/>
      <c r="L1697" s="176"/>
      <c r="N1697" s="119"/>
    </row>
    <row r="1698" spans="1:14" s="17" customFormat="1" x14ac:dyDescent="0.2">
      <c r="A1698" s="154">
        <v>44124</v>
      </c>
      <c r="B1698" s="155" t="s">
        <v>61</v>
      </c>
      <c r="C1698" s="155" t="s">
        <v>61</v>
      </c>
      <c r="D1698" s="156" t="s">
        <v>252</v>
      </c>
      <c r="E1698" s="156" t="s">
        <v>108</v>
      </c>
      <c r="F1698" s="156" t="s">
        <v>241</v>
      </c>
      <c r="G1698" s="157" t="str">
        <f>VLOOKUP(Repository_table[[#This Row],[Country of Destination]],$T$11:$U$45,2,)</f>
        <v>Europe and Central Asia</v>
      </c>
      <c r="H1698" s="156" t="s">
        <v>559</v>
      </c>
      <c r="I1698" s="156" t="s">
        <v>270</v>
      </c>
      <c r="J1698" s="158">
        <v>3371017</v>
      </c>
      <c r="K1698" s="159"/>
      <c r="L1698" s="176"/>
      <c r="N1698" s="119"/>
    </row>
    <row r="1699" spans="1:14" s="17" customFormat="1" x14ac:dyDescent="0.2">
      <c r="A1699" s="154">
        <v>44125</v>
      </c>
      <c r="B1699" s="155" t="s">
        <v>562</v>
      </c>
      <c r="C1699" s="155" t="s">
        <v>211</v>
      </c>
      <c r="D1699" s="156" t="s">
        <v>262</v>
      </c>
      <c r="E1699" s="156" t="s">
        <v>108</v>
      </c>
      <c r="F1699" s="156" t="s">
        <v>68</v>
      </c>
      <c r="G1699" s="157" t="str">
        <f>VLOOKUP(Repository_table[[#This Row],[Country of Destination]],$T$11:$U$45,2,)</f>
        <v>South Asia</v>
      </c>
      <c r="H1699" s="156" t="s">
        <v>181</v>
      </c>
      <c r="I1699" s="156" t="s">
        <v>263</v>
      </c>
      <c r="J1699" s="158">
        <v>3495446</v>
      </c>
      <c r="K1699" s="159"/>
      <c r="L1699" s="176"/>
      <c r="N1699" s="119"/>
    </row>
    <row r="1700" spans="1:14" s="17" customFormat="1" x14ac:dyDescent="0.2">
      <c r="A1700" s="154">
        <v>44125</v>
      </c>
      <c r="B1700" s="155" t="s">
        <v>393</v>
      </c>
      <c r="C1700" s="155" t="s">
        <v>466</v>
      </c>
      <c r="D1700" s="156" t="s">
        <v>421</v>
      </c>
      <c r="E1700" s="156" t="s">
        <v>108</v>
      </c>
      <c r="F1700" s="156" t="s">
        <v>177</v>
      </c>
      <c r="G1700" s="157" t="str">
        <f>VLOOKUP(Repository_table[[#This Row],[Country of Destination]],$T$11:$U$45,2,)</f>
        <v>Latin America and the Caribbean</v>
      </c>
      <c r="H1700" s="156" t="s">
        <v>294</v>
      </c>
      <c r="I1700" s="156" t="s">
        <v>394</v>
      </c>
      <c r="J1700" s="158">
        <v>2941977</v>
      </c>
      <c r="K1700" s="159"/>
      <c r="L1700" s="176"/>
      <c r="N1700" s="119"/>
    </row>
    <row r="1701" spans="1:14" s="17" customFormat="1" x14ac:dyDescent="0.2">
      <c r="A1701" s="154">
        <v>44125</v>
      </c>
      <c r="B1701" s="155" t="s">
        <v>442</v>
      </c>
      <c r="C1701" s="155" t="s">
        <v>484</v>
      </c>
      <c r="D1701" s="156" t="s">
        <v>471</v>
      </c>
      <c r="E1701" s="156" t="s">
        <v>108</v>
      </c>
      <c r="F1701" s="156" t="s">
        <v>72</v>
      </c>
      <c r="G1701" s="157" t="str">
        <f>VLOOKUP(Repository_table[[#This Row],[Country of Destination]],$T$11:$U$45,2,)</f>
        <v>East Asia and Pacific</v>
      </c>
      <c r="H1701" s="156" t="s">
        <v>382</v>
      </c>
      <c r="I1701" s="156" t="s">
        <v>440</v>
      </c>
      <c r="J1701" s="158">
        <v>3589936</v>
      </c>
      <c r="K1701" s="159"/>
      <c r="L1701" s="176"/>
      <c r="N1701" s="119"/>
    </row>
    <row r="1702" spans="1:14" s="17" customFormat="1" x14ac:dyDescent="0.2">
      <c r="A1702" s="154">
        <v>44125</v>
      </c>
      <c r="B1702" s="155" t="s">
        <v>61</v>
      </c>
      <c r="C1702" s="155" t="s">
        <v>61</v>
      </c>
      <c r="D1702" s="156" t="s">
        <v>426</v>
      </c>
      <c r="E1702" s="156" t="s">
        <v>108</v>
      </c>
      <c r="F1702" s="156" t="s">
        <v>116</v>
      </c>
      <c r="G1702" s="157" t="str">
        <f>VLOOKUP(Repository_table[[#This Row],[Country of Destination]],$T$11:$U$45,2,)</f>
        <v>South Asia</v>
      </c>
      <c r="H1702" s="156" t="s">
        <v>111</v>
      </c>
      <c r="I1702" s="156" t="s">
        <v>270</v>
      </c>
      <c r="J1702" s="158">
        <v>3378231</v>
      </c>
      <c r="K1702" s="159"/>
      <c r="L1702" s="176"/>
      <c r="N1702" s="119"/>
    </row>
    <row r="1703" spans="1:14" s="17" customFormat="1" x14ac:dyDescent="0.2">
      <c r="A1703" s="154">
        <v>44125</v>
      </c>
      <c r="B1703" s="155" t="s">
        <v>473</v>
      </c>
      <c r="C1703" s="155" t="s">
        <v>473</v>
      </c>
      <c r="D1703" s="156" t="s">
        <v>569</v>
      </c>
      <c r="E1703" s="156" t="s">
        <v>108</v>
      </c>
      <c r="F1703" s="156" t="s">
        <v>124</v>
      </c>
      <c r="G1703" s="157" t="str">
        <f>VLOOKUP(Repository_table[[#This Row],[Country of Destination]],$T$11:$U$45,2,)</f>
        <v>Europe and Central Asia</v>
      </c>
      <c r="H1703" s="156" t="s">
        <v>231</v>
      </c>
      <c r="I1703" s="156" t="s">
        <v>307</v>
      </c>
      <c r="J1703" s="158">
        <v>3841233</v>
      </c>
      <c r="K1703" s="159"/>
      <c r="L1703" s="176"/>
      <c r="N1703" s="119"/>
    </row>
    <row r="1704" spans="1:14" s="17" customFormat="1" x14ac:dyDescent="0.2">
      <c r="A1704" s="154">
        <v>44126</v>
      </c>
      <c r="B1704" s="155" t="s">
        <v>61</v>
      </c>
      <c r="C1704" s="155" t="s">
        <v>61</v>
      </c>
      <c r="D1704" s="156" t="s">
        <v>252</v>
      </c>
      <c r="E1704" s="156" t="s">
        <v>108</v>
      </c>
      <c r="F1704" s="156" t="s">
        <v>72</v>
      </c>
      <c r="G1704" s="157" t="str">
        <f>VLOOKUP(Repository_table[[#This Row],[Country of Destination]],$T$11:$U$45,2,)</f>
        <v>East Asia and Pacific</v>
      </c>
      <c r="H1704" s="156" t="s">
        <v>560</v>
      </c>
      <c r="I1704" s="156" t="s">
        <v>270</v>
      </c>
      <c r="J1704" s="158">
        <v>3502956</v>
      </c>
      <c r="K1704" s="159"/>
      <c r="L1704" s="176"/>
      <c r="N1704" s="119"/>
    </row>
    <row r="1705" spans="1:14" s="17" customFormat="1" x14ac:dyDescent="0.2">
      <c r="A1705" s="154">
        <v>44127</v>
      </c>
      <c r="B1705" s="155" t="s">
        <v>562</v>
      </c>
      <c r="C1705" s="155" t="s">
        <v>212</v>
      </c>
      <c r="D1705" s="156" t="s">
        <v>262</v>
      </c>
      <c r="E1705" s="156" t="s">
        <v>108</v>
      </c>
      <c r="F1705" s="156" t="s">
        <v>81</v>
      </c>
      <c r="G1705" s="157" t="str">
        <f>VLOOKUP(Repository_table[[#This Row],[Country of Destination]],$T$11:$U$45,2,)</f>
        <v>East Asia and Pacific</v>
      </c>
      <c r="H1705" s="156" t="s">
        <v>299</v>
      </c>
      <c r="I1705" s="156" t="s">
        <v>263</v>
      </c>
      <c r="J1705" s="158">
        <v>3466014</v>
      </c>
      <c r="K1705" s="159"/>
      <c r="L1705" s="176"/>
      <c r="N1705" s="119"/>
    </row>
    <row r="1706" spans="1:14" s="17" customFormat="1" x14ac:dyDescent="0.2">
      <c r="A1706" s="154">
        <v>44127</v>
      </c>
      <c r="B1706" s="155" t="s">
        <v>393</v>
      </c>
      <c r="C1706" s="155" t="s">
        <v>466</v>
      </c>
      <c r="D1706" s="156" t="s">
        <v>421</v>
      </c>
      <c r="E1706" s="156" t="s">
        <v>108</v>
      </c>
      <c r="F1706" s="156" t="s">
        <v>81</v>
      </c>
      <c r="G1706" s="157" t="str">
        <f>VLOOKUP(Repository_table[[#This Row],[Country of Destination]],$T$11:$U$45,2,)</f>
        <v>East Asia and Pacific</v>
      </c>
      <c r="H1706" s="156" t="s">
        <v>505</v>
      </c>
      <c r="I1706" s="156" t="s">
        <v>394</v>
      </c>
      <c r="J1706" s="158">
        <v>3146322</v>
      </c>
      <c r="K1706" s="159"/>
      <c r="L1706" s="176" t="s">
        <v>58</v>
      </c>
      <c r="N1706" s="119"/>
    </row>
    <row r="1707" spans="1:14" s="17" customFormat="1" ht="25.5" x14ac:dyDescent="0.2">
      <c r="A1707" s="154">
        <v>44127</v>
      </c>
      <c r="B1707" s="155" t="s">
        <v>302</v>
      </c>
      <c r="C1707" s="155" t="s">
        <v>303</v>
      </c>
      <c r="D1707" s="156" t="s">
        <v>409</v>
      </c>
      <c r="E1707" s="156" t="s">
        <v>108</v>
      </c>
      <c r="F1707" s="156" t="s">
        <v>124</v>
      </c>
      <c r="G1707" s="157" t="str">
        <f>VLOOKUP(Repository_table[[#This Row],[Country of Destination]],$T$11:$U$45,2,)</f>
        <v>Europe and Central Asia</v>
      </c>
      <c r="H1707" s="156" t="s">
        <v>551</v>
      </c>
      <c r="I1707" s="156" t="s">
        <v>306</v>
      </c>
      <c r="J1707" s="158">
        <v>3493845</v>
      </c>
      <c r="K1707" s="159"/>
      <c r="L1707" s="176"/>
      <c r="N1707" s="119"/>
    </row>
    <row r="1708" spans="1:14" s="17" customFormat="1" x14ac:dyDescent="0.2">
      <c r="A1708" s="154">
        <v>44127</v>
      </c>
      <c r="B1708" s="155" t="s">
        <v>442</v>
      </c>
      <c r="C1708" s="155" t="s">
        <v>484</v>
      </c>
      <c r="D1708" s="156" t="s">
        <v>471</v>
      </c>
      <c r="E1708" s="156" t="s">
        <v>108</v>
      </c>
      <c r="F1708" s="156" t="s">
        <v>81</v>
      </c>
      <c r="G1708" s="157" t="str">
        <f>VLOOKUP(Repository_table[[#This Row],[Country of Destination]],$T$11:$U$45,2,)</f>
        <v>East Asia and Pacific</v>
      </c>
      <c r="H1708" s="156" t="s">
        <v>567</v>
      </c>
      <c r="I1708" s="156" t="s">
        <v>440</v>
      </c>
      <c r="J1708" s="158">
        <v>3672445</v>
      </c>
      <c r="K1708" s="159"/>
      <c r="L1708" s="176"/>
      <c r="N1708" s="119"/>
    </row>
    <row r="1709" spans="1:14" s="17" customFormat="1" x14ac:dyDescent="0.2">
      <c r="A1709" s="154">
        <v>44127</v>
      </c>
      <c r="B1709" s="155" t="s">
        <v>61</v>
      </c>
      <c r="C1709" s="155" t="s">
        <v>61</v>
      </c>
      <c r="D1709" s="156" t="s">
        <v>252</v>
      </c>
      <c r="E1709" s="156" t="s">
        <v>108</v>
      </c>
      <c r="F1709" s="156" t="s">
        <v>331</v>
      </c>
      <c r="G1709" s="157" t="str">
        <f>VLOOKUP(Repository_table[[#This Row],[Country of Destination]],$T$11:$U$45,2,)</f>
        <v>Europe and Central Asia</v>
      </c>
      <c r="H1709" s="156" t="s">
        <v>356</v>
      </c>
      <c r="I1709" s="156" t="s">
        <v>270</v>
      </c>
      <c r="J1709" s="158">
        <v>3042744</v>
      </c>
      <c r="K1709" s="159"/>
      <c r="L1709" s="176"/>
      <c r="N1709" s="119"/>
    </row>
    <row r="1710" spans="1:14" s="17" customFormat="1" x14ac:dyDescent="0.2">
      <c r="A1710" s="154">
        <v>44128</v>
      </c>
      <c r="B1710" s="155" t="s">
        <v>442</v>
      </c>
      <c r="C1710" s="155" t="s">
        <v>484</v>
      </c>
      <c r="D1710" s="156" t="s">
        <v>471</v>
      </c>
      <c r="E1710" s="156" t="s">
        <v>108</v>
      </c>
      <c r="F1710" s="156" t="s">
        <v>72</v>
      </c>
      <c r="G1710" s="157" t="str">
        <f>VLOOKUP(Repository_table[[#This Row],[Country of Destination]],$T$11:$U$45,2,)</f>
        <v>East Asia and Pacific</v>
      </c>
      <c r="H1710" s="156" t="s">
        <v>281</v>
      </c>
      <c r="I1710" s="156" t="s">
        <v>440</v>
      </c>
      <c r="J1710" s="158">
        <v>3836750</v>
      </c>
      <c r="K1710" s="159"/>
      <c r="L1710" s="176"/>
      <c r="N1710" s="119"/>
    </row>
    <row r="1711" spans="1:14" s="17" customFormat="1" x14ac:dyDescent="0.2">
      <c r="A1711" s="154">
        <v>44128</v>
      </c>
      <c r="B1711" s="155" t="s">
        <v>61</v>
      </c>
      <c r="C1711" s="155" t="s">
        <v>61</v>
      </c>
      <c r="D1711" s="156" t="s">
        <v>252</v>
      </c>
      <c r="E1711" s="156" t="s">
        <v>108</v>
      </c>
      <c r="F1711" s="156" t="s">
        <v>72</v>
      </c>
      <c r="G1711" s="157" t="str">
        <f>VLOOKUP(Repository_table[[#This Row],[Country of Destination]],$T$11:$U$45,2,)</f>
        <v>East Asia and Pacific</v>
      </c>
      <c r="H1711" s="156" t="s">
        <v>237</v>
      </c>
      <c r="I1711" s="156" t="s">
        <v>270</v>
      </c>
      <c r="J1711" s="158">
        <v>3287735</v>
      </c>
      <c r="K1711" s="159"/>
      <c r="L1711" s="176"/>
      <c r="N1711" s="119"/>
    </row>
    <row r="1712" spans="1:14" s="17" customFormat="1" x14ac:dyDescent="0.2">
      <c r="A1712" s="154">
        <v>44129</v>
      </c>
      <c r="B1712" s="155" t="s">
        <v>393</v>
      </c>
      <c r="C1712" s="155" t="s">
        <v>468</v>
      </c>
      <c r="D1712" s="156" t="s">
        <v>421</v>
      </c>
      <c r="E1712" s="156" t="s">
        <v>108</v>
      </c>
      <c r="F1712" s="156" t="s">
        <v>177</v>
      </c>
      <c r="G1712" s="157" t="str">
        <f>VLOOKUP(Repository_table[[#This Row],[Country of Destination]],$T$11:$U$45,2,)</f>
        <v>Latin America and the Caribbean</v>
      </c>
      <c r="H1712" s="156" t="s">
        <v>395</v>
      </c>
      <c r="I1712" s="156" t="s">
        <v>394</v>
      </c>
      <c r="J1712" s="158">
        <v>3151175</v>
      </c>
      <c r="K1712" s="159"/>
      <c r="L1712" s="176" t="s">
        <v>58</v>
      </c>
      <c r="N1712" s="119"/>
    </row>
    <row r="1713" spans="1:22" s="17" customFormat="1" ht="25.5" x14ac:dyDescent="0.2">
      <c r="A1713" s="154">
        <v>44129</v>
      </c>
      <c r="B1713" s="155" t="s">
        <v>302</v>
      </c>
      <c r="C1713" s="155" t="s">
        <v>303</v>
      </c>
      <c r="D1713" s="156" t="s">
        <v>409</v>
      </c>
      <c r="E1713" s="156" t="s">
        <v>108</v>
      </c>
      <c r="F1713" s="156" t="s">
        <v>124</v>
      </c>
      <c r="G1713" s="157" t="str">
        <f>VLOOKUP(Repository_table[[#This Row],[Country of Destination]],$T$11:$U$45,2,)</f>
        <v>Europe and Central Asia</v>
      </c>
      <c r="H1713" s="156" t="s">
        <v>158</v>
      </c>
      <c r="I1713" s="156" t="s">
        <v>306</v>
      </c>
      <c r="J1713" s="158">
        <v>3298502</v>
      </c>
      <c r="K1713" s="159"/>
      <c r="L1713" s="176"/>
      <c r="N1713" s="119"/>
    </row>
    <row r="1714" spans="1:22" s="17" customFormat="1" x14ac:dyDescent="0.2">
      <c r="A1714" s="154">
        <v>44129</v>
      </c>
      <c r="B1714" s="155" t="s">
        <v>61</v>
      </c>
      <c r="C1714" s="155" t="s">
        <v>61</v>
      </c>
      <c r="D1714" s="156" t="s">
        <v>251</v>
      </c>
      <c r="E1714" s="156" t="s">
        <v>108</v>
      </c>
      <c r="F1714" s="156" t="s">
        <v>113</v>
      </c>
      <c r="G1714" s="157" t="str">
        <f>VLOOKUP(Repository_table[[#This Row],[Country of Destination]],$T$11:$U$45,2,)</f>
        <v>East Asia and Pacific</v>
      </c>
      <c r="H1714" s="156" t="s">
        <v>160</v>
      </c>
      <c r="I1714" s="156" t="s">
        <v>270</v>
      </c>
      <c r="J1714" s="158">
        <v>3701174</v>
      </c>
      <c r="K1714" s="159"/>
      <c r="L1714" s="176"/>
      <c r="N1714" s="119"/>
    </row>
    <row r="1715" spans="1:22" s="17" customFormat="1" x14ac:dyDescent="0.2">
      <c r="A1715" s="154">
        <v>44129</v>
      </c>
      <c r="B1715" s="155" t="s">
        <v>61</v>
      </c>
      <c r="C1715" s="155" t="s">
        <v>61</v>
      </c>
      <c r="D1715" s="156" t="s">
        <v>252</v>
      </c>
      <c r="E1715" s="156" t="s">
        <v>108</v>
      </c>
      <c r="F1715" s="156" t="s">
        <v>225</v>
      </c>
      <c r="G1715" s="157" t="str">
        <f>VLOOKUP(Repository_table[[#This Row],[Country of Destination]],$T$11:$U$45,2,)</f>
        <v>Middle East and North Africa</v>
      </c>
      <c r="H1715" s="156" t="s">
        <v>256</v>
      </c>
      <c r="I1715" s="156" t="s">
        <v>270</v>
      </c>
      <c r="J1715" s="158">
        <v>3602556</v>
      </c>
      <c r="K1715" s="159"/>
      <c r="L1715" s="176"/>
      <c r="N1715" s="119"/>
    </row>
    <row r="1716" spans="1:22" s="17" customFormat="1" x14ac:dyDescent="0.2">
      <c r="A1716" s="154">
        <v>44130</v>
      </c>
      <c r="B1716" s="155" t="s">
        <v>61</v>
      </c>
      <c r="C1716" s="155" t="s">
        <v>61</v>
      </c>
      <c r="D1716" s="156" t="s">
        <v>252</v>
      </c>
      <c r="E1716" s="156" t="s">
        <v>108</v>
      </c>
      <c r="F1716" s="156" t="s">
        <v>177</v>
      </c>
      <c r="G1716" s="157" t="str">
        <f>VLOOKUP(Repository_table[[#This Row],[Country of Destination]],$T$11:$U$45,2,)</f>
        <v>Latin America and the Caribbean</v>
      </c>
      <c r="H1716" s="156" t="s">
        <v>264</v>
      </c>
      <c r="I1716" s="156" t="s">
        <v>270</v>
      </c>
      <c r="J1716" s="158">
        <v>3287786</v>
      </c>
      <c r="K1716" s="159"/>
      <c r="L1716" s="176"/>
      <c r="N1716" s="119"/>
    </row>
    <row r="1717" spans="1:22" s="17" customFormat="1" x14ac:dyDescent="0.2">
      <c r="A1717" s="154">
        <v>44131</v>
      </c>
      <c r="B1717" s="155" t="s">
        <v>393</v>
      </c>
      <c r="C1717" s="155" t="s">
        <v>466</v>
      </c>
      <c r="D1717" s="156" t="s">
        <v>421</v>
      </c>
      <c r="E1717" s="156" t="s">
        <v>108</v>
      </c>
      <c r="F1717" s="156" t="s">
        <v>72</v>
      </c>
      <c r="G1717" s="157" t="str">
        <f>VLOOKUP(Repository_table[[#This Row],[Country of Destination]],$T$11:$U$45,2,)</f>
        <v>East Asia and Pacific</v>
      </c>
      <c r="H1717" s="156" t="s">
        <v>437</v>
      </c>
      <c r="I1717" s="156" t="s">
        <v>394</v>
      </c>
      <c r="J1717" s="158">
        <v>2597447</v>
      </c>
      <c r="K1717" s="159"/>
      <c r="L1717" s="176"/>
      <c r="N1717" s="119"/>
    </row>
    <row r="1718" spans="1:22" s="17" customFormat="1" ht="25.5" x14ac:dyDescent="0.2">
      <c r="A1718" s="154">
        <v>44132</v>
      </c>
      <c r="B1718" s="155" t="s">
        <v>302</v>
      </c>
      <c r="C1718" s="155" t="s">
        <v>303</v>
      </c>
      <c r="D1718" s="156" t="s">
        <v>409</v>
      </c>
      <c r="E1718" s="156" t="s">
        <v>108</v>
      </c>
      <c r="F1718" s="156" t="s">
        <v>124</v>
      </c>
      <c r="G1718" s="157" t="str">
        <f>VLOOKUP(Repository_table[[#This Row],[Country of Destination]],$T$11:$U$45,2,)</f>
        <v>Europe and Central Asia</v>
      </c>
      <c r="H1718" s="156" t="s">
        <v>143</v>
      </c>
      <c r="I1718" s="156" t="s">
        <v>306</v>
      </c>
      <c r="J1718" s="158">
        <v>3234317</v>
      </c>
      <c r="K1718" s="159"/>
      <c r="L1718" s="176"/>
      <c r="N1718" s="119"/>
    </row>
    <row r="1719" spans="1:22" s="17" customFormat="1" x14ac:dyDescent="0.2">
      <c r="A1719" s="154">
        <v>44132</v>
      </c>
      <c r="B1719" s="155" t="s">
        <v>61</v>
      </c>
      <c r="C1719" s="155" t="s">
        <v>61</v>
      </c>
      <c r="D1719" s="156" t="s">
        <v>252</v>
      </c>
      <c r="E1719" s="156" t="s">
        <v>108</v>
      </c>
      <c r="F1719" s="156" t="s">
        <v>68</v>
      </c>
      <c r="G1719" s="157" t="str">
        <f>VLOOKUP(Repository_table[[#This Row],[Country of Destination]],$T$11:$U$45,2,)</f>
        <v>South Asia</v>
      </c>
      <c r="H1719" s="156" t="s">
        <v>528</v>
      </c>
      <c r="I1719" s="156" t="s">
        <v>270</v>
      </c>
      <c r="J1719" s="158">
        <v>3317178</v>
      </c>
      <c r="K1719" s="159"/>
      <c r="L1719" s="176"/>
      <c r="N1719" s="119"/>
    </row>
    <row r="1720" spans="1:22" s="17" customFormat="1" x14ac:dyDescent="0.2">
      <c r="A1720" s="154">
        <v>44133</v>
      </c>
      <c r="B1720" s="155" t="s">
        <v>61</v>
      </c>
      <c r="C1720" s="155" t="s">
        <v>61</v>
      </c>
      <c r="D1720" s="156" t="s">
        <v>427</v>
      </c>
      <c r="E1720" s="156" t="s">
        <v>108</v>
      </c>
      <c r="F1720" s="156" t="s">
        <v>124</v>
      </c>
      <c r="G1720" s="157" t="str">
        <f>VLOOKUP(Repository_table[[#This Row],[Country of Destination]],$T$11:$U$45,2,)</f>
        <v>Europe and Central Asia</v>
      </c>
      <c r="H1720" s="156" t="s">
        <v>553</v>
      </c>
      <c r="I1720" s="156" t="s">
        <v>270</v>
      </c>
      <c r="J1720" s="158">
        <v>3478833</v>
      </c>
      <c r="K1720" s="159"/>
      <c r="L1720" s="176"/>
      <c r="N1720" s="119"/>
    </row>
    <row r="1721" spans="1:22" s="17" customFormat="1" x14ac:dyDescent="0.2">
      <c r="A1721" s="154">
        <v>44133</v>
      </c>
      <c r="B1721" s="155" t="s">
        <v>61</v>
      </c>
      <c r="C1721" s="155" t="s">
        <v>61</v>
      </c>
      <c r="D1721" s="156" t="s">
        <v>252</v>
      </c>
      <c r="E1721" s="156" t="s">
        <v>108</v>
      </c>
      <c r="F1721" s="156" t="s">
        <v>373</v>
      </c>
      <c r="G1721" s="157" t="str">
        <f>VLOOKUP(Repository_table[[#This Row],[Country of Destination]],$T$11:$U$45,2,)</f>
        <v>Europe and Central Asia</v>
      </c>
      <c r="H1721" s="156" t="s">
        <v>561</v>
      </c>
      <c r="I1721" s="156" t="s">
        <v>270</v>
      </c>
      <c r="J1721" s="158">
        <v>3285112</v>
      </c>
      <c r="K1721" s="159"/>
      <c r="L1721" s="176"/>
      <c r="N1721" s="119"/>
    </row>
    <row r="1722" spans="1:22" s="17" customFormat="1" x14ac:dyDescent="0.2">
      <c r="A1722" s="154">
        <v>44134</v>
      </c>
      <c r="B1722" s="155" t="s">
        <v>562</v>
      </c>
      <c r="C1722" s="155" t="s">
        <v>211</v>
      </c>
      <c r="D1722" s="156" t="s">
        <v>262</v>
      </c>
      <c r="E1722" s="156" t="s">
        <v>108</v>
      </c>
      <c r="F1722" s="156" t="s">
        <v>241</v>
      </c>
      <c r="G1722" s="157" t="str">
        <f>VLOOKUP(Repository_table[[#This Row],[Country of Destination]],$T$11:$U$45,2,)</f>
        <v>Europe and Central Asia</v>
      </c>
      <c r="H1722" s="156" t="s">
        <v>482</v>
      </c>
      <c r="I1722" s="156" t="s">
        <v>263</v>
      </c>
      <c r="J1722" s="158">
        <v>3659791</v>
      </c>
      <c r="K1722" s="159"/>
      <c r="L1722" s="176"/>
      <c r="N1722" s="119"/>
    </row>
    <row r="1723" spans="1:22" s="17" customFormat="1" x14ac:dyDescent="0.2">
      <c r="A1723" s="154">
        <v>44134</v>
      </c>
      <c r="B1723" s="155" t="s">
        <v>442</v>
      </c>
      <c r="C1723" s="155" t="s">
        <v>484</v>
      </c>
      <c r="D1723" s="156" t="s">
        <v>471</v>
      </c>
      <c r="E1723" s="156" t="s">
        <v>108</v>
      </c>
      <c r="F1723" s="156" t="s">
        <v>72</v>
      </c>
      <c r="G1723" s="157" t="str">
        <f>VLOOKUP(Repository_table[[#This Row],[Country of Destination]],$T$11:$U$45,2,)</f>
        <v>East Asia and Pacific</v>
      </c>
      <c r="H1723" s="156" t="s">
        <v>496</v>
      </c>
      <c r="I1723" s="156" t="s">
        <v>440</v>
      </c>
      <c r="J1723" s="158">
        <v>3695528</v>
      </c>
      <c r="K1723" s="159"/>
      <c r="L1723" s="176"/>
      <c r="N1723" s="119"/>
    </row>
    <row r="1724" spans="1:22" s="17" customFormat="1" x14ac:dyDescent="0.2">
      <c r="A1724" s="154">
        <v>44135</v>
      </c>
      <c r="B1724" s="155" t="s">
        <v>393</v>
      </c>
      <c r="C1724" s="155" t="s">
        <v>466</v>
      </c>
      <c r="D1724" s="156" t="s">
        <v>421</v>
      </c>
      <c r="E1724" s="156" t="s">
        <v>108</v>
      </c>
      <c r="F1724" s="156" t="s">
        <v>177</v>
      </c>
      <c r="G1724" s="157" t="str">
        <f>VLOOKUP(Repository_table[[#This Row],[Country of Destination]],$T$11:$U$45,2,)</f>
        <v>Latin America and the Caribbean</v>
      </c>
      <c r="H1724" s="156" t="s">
        <v>169</v>
      </c>
      <c r="I1724" s="156" t="s">
        <v>394</v>
      </c>
      <c r="J1724" s="158">
        <v>3033960</v>
      </c>
      <c r="K1724" s="159"/>
      <c r="L1724" s="176"/>
      <c r="N1724" s="119"/>
    </row>
    <row r="1725" spans="1:22" s="17" customFormat="1" ht="25.5" x14ac:dyDescent="0.2">
      <c r="A1725" s="154">
        <v>44135</v>
      </c>
      <c r="B1725" s="155" t="s">
        <v>302</v>
      </c>
      <c r="C1725" s="155" t="s">
        <v>303</v>
      </c>
      <c r="D1725" s="156" t="s">
        <v>409</v>
      </c>
      <c r="E1725" s="156" t="s">
        <v>108</v>
      </c>
      <c r="F1725" s="156" t="s">
        <v>68</v>
      </c>
      <c r="G1725" s="157" t="str">
        <f>VLOOKUP(Repository_table[[#This Row],[Country of Destination]],$T$11:$U$45,2,)</f>
        <v>South Asia</v>
      </c>
      <c r="H1725" s="156" t="s">
        <v>563</v>
      </c>
      <c r="I1725" s="156" t="s">
        <v>306</v>
      </c>
      <c r="J1725" s="158">
        <v>3561820</v>
      </c>
      <c r="K1725" s="159"/>
      <c r="L1725" s="176"/>
      <c r="N1725" s="119"/>
    </row>
    <row r="1726" spans="1:22" s="17" customFormat="1" x14ac:dyDescent="0.2">
      <c r="A1726" s="154">
        <v>44135</v>
      </c>
      <c r="B1726" s="155" t="s">
        <v>61</v>
      </c>
      <c r="C1726" s="155" t="s">
        <v>61</v>
      </c>
      <c r="D1726" s="156" t="s">
        <v>251</v>
      </c>
      <c r="E1726" s="156" t="s">
        <v>108</v>
      </c>
      <c r="F1726" s="156" t="s">
        <v>76</v>
      </c>
      <c r="G1726" s="157" t="str">
        <f>VLOOKUP(Repository_table[[#This Row],[Country of Destination]],$T$11:$U$45,2,)</f>
        <v>Latin America and the Caribbean</v>
      </c>
      <c r="H1726" s="156" t="s">
        <v>388</v>
      </c>
      <c r="I1726" s="156" t="s">
        <v>270</v>
      </c>
      <c r="J1726" s="158">
        <v>3692549</v>
      </c>
      <c r="K1726" s="159"/>
      <c r="L1726" s="176"/>
      <c r="N1726" s="119"/>
    </row>
    <row r="1727" spans="1:22" s="17" customFormat="1" ht="13.5" thickBot="1" x14ac:dyDescent="0.25">
      <c r="A1727" s="154">
        <v>44135</v>
      </c>
      <c r="B1727" s="155" t="s">
        <v>61</v>
      </c>
      <c r="C1727" s="155" t="s">
        <v>61</v>
      </c>
      <c r="D1727" s="156" t="s">
        <v>426</v>
      </c>
      <c r="E1727" s="156" t="s">
        <v>108</v>
      </c>
      <c r="F1727" s="156" t="s">
        <v>112</v>
      </c>
      <c r="G1727" s="157" t="str">
        <f>VLOOKUP(Repository_table[[#This Row],[Country of Destination]],$T$11:$U$45,2,)</f>
        <v>Latin America and the Caribbean</v>
      </c>
      <c r="H1727" s="156" t="s">
        <v>213</v>
      </c>
      <c r="I1727" s="156" t="s">
        <v>270</v>
      </c>
      <c r="J1727" s="158">
        <v>3400077</v>
      </c>
      <c r="K1727" s="159"/>
      <c r="L1727" s="176"/>
      <c r="N1727" s="119"/>
    </row>
    <row r="1728" spans="1:22" ht="17.25" customHeight="1" thickBot="1" x14ac:dyDescent="0.25">
      <c r="A1728" s="112" t="s">
        <v>371</v>
      </c>
      <c r="B1728" s="113"/>
      <c r="C1728" s="113"/>
      <c r="D1728" s="113"/>
      <c r="E1728" s="113"/>
      <c r="F1728" s="113"/>
      <c r="G1728" s="113"/>
      <c r="H1728" s="113"/>
      <c r="I1728" s="60"/>
      <c r="J1728" s="142">
        <f>SUBTOTAL(109,Repository_table[Volume (Mcf of Natural Gas)])</f>
        <v>5590500316</v>
      </c>
      <c r="K1728" s="60"/>
      <c r="L1728" s="168"/>
      <c r="S1728" s="17"/>
      <c r="T1728" s="17"/>
      <c r="U1728" s="17"/>
      <c r="V1728" s="17"/>
    </row>
    <row r="1729" spans="1:21" x14ac:dyDescent="0.2">
      <c r="L1729" s="146"/>
      <c r="T1729" s="17"/>
      <c r="U1729" s="17"/>
    </row>
    <row r="1730" spans="1:21" x14ac:dyDescent="0.2">
      <c r="L1730" s="146"/>
    </row>
    <row r="1731" spans="1:21" x14ac:dyDescent="0.2">
      <c r="H1731" s="118"/>
      <c r="I1731" s="99"/>
      <c r="L1731" s="146"/>
    </row>
    <row r="1732" spans="1:21" x14ac:dyDescent="0.2">
      <c r="H1732" s="118"/>
      <c r="I1732" s="99"/>
      <c r="J1732" s="100"/>
      <c r="L1732" s="146"/>
    </row>
    <row r="1733" spans="1:21" x14ac:dyDescent="0.2">
      <c r="J1733" s="169"/>
      <c r="L1733" s="146"/>
    </row>
    <row r="1734" spans="1:21" x14ac:dyDescent="0.2">
      <c r="J1734" s="100"/>
      <c r="L1734" s="146"/>
    </row>
    <row r="1735" spans="1:21" x14ac:dyDescent="0.2">
      <c r="L1735" s="146"/>
    </row>
    <row r="1736" spans="1:21" x14ac:dyDescent="0.2">
      <c r="L1736" s="146"/>
    </row>
    <row r="1737" spans="1:21" x14ac:dyDescent="0.2">
      <c r="L1737" s="146"/>
    </row>
    <row r="1738" spans="1:21" x14ac:dyDescent="0.2">
      <c r="L1738" s="146"/>
    </row>
    <row r="1739" spans="1:21" x14ac:dyDescent="0.2">
      <c r="L1739" s="146"/>
    </row>
    <row r="1740" spans="1:21" x14ac:dyDescent="0.2">
      <c r="L1740" s="146"/>
    </row>
    <row r="1741" spans="1:21" x14ac:dyDescent="0.2">
      <c r="A1741" s="114" t="s">
        <v>85</v>
      </c>
      <c r="L1741" s="146"/>
    </row>
    <row r="1742" spans="1:21" x14ac:dyDescent="0.2">
      <c r="L1742" s="146"/>
    </row>
    <row r="1743" spans="1:21" x14ac:dyDescent="0.2">
      <c r="L1743" s="146"/>
    </row>
    <row r="1744" spans="1:21" x14ac:dyDescent="0.2">
      <c r="L1744" s="146"/>
    </row>
    <row r="1745" spans="12:12" x14ac:dyDescent="0.2">
      <c r="L1745" s="146"/>
    </row>
    <row r="1746" spans="12:12" x14ac:dyDescent="0.2">
      <c r="L1746" s="146"/>
    </row>
    <row r="1747" spans="12:12" x14ac:dyDescent="0.2">
      <c r="L1747" s="146"/>
    </row>
    <row r="1748" spans="12:12" x14ac:dyDescent="0.2">
      <c r="L1748" s="146"/>
    </row>
    <row r="1749" spans="12:12" x14ac:dyDescent="0.2">
      <c r="L1749" s="146"/>
    </row>
    <row r="1750" spans="12:12" x14ac:dyDescent="0.2">
      <c r="L1750" s="146"/>
    </row>
    <row r="1751" spans="12:12" x14ac:dyDescent="0.2">
      <c r="L1751" s="146"/>
    </row>
    <row r="1752" spans="12:12" x14ac:dyDescent="0.2">
      <c r="L1752" s="146"/>
    </row>
    <row r="1753" spans="12:12" x14ac:dyDescent="0.2">
      <c r="L1753" s="146"/>
    </row>
    <row r="1754" spans="12:12" x14ac:dyDescent="0.2">
      <c r="L1754" s="146"/>
    </row>
    <row r="1755" spans="12:12" x14ac:dyDescent="0.2">
      <c r="L1755" s="146"/>
    </row>
    <row r="1756" spans="12:12" x14ac:dyDescent="0.2">
      <c r="L1756" s="146"/>
    </row>
    <row r="1757" spans="12:12" x14ac:dyDescent="0.2">
      <c r="L1757" s="146"/>
    </row>
    <row r="1758" spans="12:12" x14ac:dyDescent="0.2">
      <c r="L1758" s="146"/>
    </row>
    <row r="1759" spans="12:12" x14ac:dyDescent="0.2">
      <c r="L1759" s="146"/>
    </row>
    <row r="1760" spans="12:12" x14ac:dyDescent="0.2">
      <c r="L1760" s="146"/>
    </row>
    <row r="1761" spans="12:12" x14ac:dyDescent="0.2">
      <c r="L1761" s="146"/>
    </row>
    <row r="1762" spans="12:12" x14ac:dyDescent="0.2">
      <c r="L1762" s="146"/>
    </row>
    <row r="1763" spans="12:12" x14ac:dyDescent="0.2">
      <c r="L1763" s="146"/>
    </row>
    <row r="1764" spans="12:12" x14ac:dyDescent="0.2">
      <c r="L1764" s="146"/>
    </row>
    <row r="1765" spans="12:12" x14ac:dyDescent="0.2">
      <c r="L1765" s="146"/>
    </row>
    <row r="1766" spans="12:12" x14ac:dyDescent="0.2">
      <c r="L1766" s="146"/>
    </row>
    <row r="1767" spans="12:12" x14ac:dyDescent="0.2">
      <c r="L1767" s="146"/>
    </row>
    <row r="1768" spans="12:12" x14ac:dyDescent="0.2">
      <c r="L1768" s="146"/>
    </row>
    <row r="1769" spans="12:12" x14ac:dyDescent="0.2">
      <c r="L1769" s="146"/>
    </row>
    <row r="1770" spans="12:12" x14ac:dyDescent="0.2">
      <c r="L1770" s="146"/>
    </row>
    <row r="1771" spans="12:12" x14ac:dyDescent="0.2">
      <c r="L1771" s="146"/>
    </row>
    <row r="1772" spans="12:12" x14ac:dyDescent="0.2">
      <c r="L1772" s="146"/>
    </row>
    <row r="1773" spans="12:12" x14ac:dyDescent="0.2">
      <c r="L1773" s="146"/>
    </row>
    <row r="1774" spans="12:12" x14ac:dyDescent="0.2">
      <c r="L1774" s="146"/>
    </row>
    <row r="1775" spans="12:12" x14ac:dyDescent="0.2">
      <c r="L1775" s="146"/>
    </row>
    <row r="1776" spans="12:12" x14ac:dyDescent="0.2">
      <c r="L1776" s="146"/>
    </row>
    <row r="1777" spans="12:12" x14ac:dyDescent="0.2">
      <c r="L1777" s="146"/>
    </row>
    <row r="1778" spans="12:12" x14ac:dyDescent="0.2">
      <c r="L1778" s="146"/>
    </row>
    <row r="1779" spans="12:12" x14ac:dyDescent="0.2">
      <c r="L1779" s="146"/>
    </row>
    <row r="1780" spans="12:12" x14ac:dyDescent="0.2">
      <c r="L1780" s="146"/>
    </row>
    <row r="1781" spans="12:12" x14ac:dyDescent="0.2">
      <c r="L1781" s="146"/>
    </row>
    <row r="1782" spans="12:12" x14ac:dyDescent="0.2">
      <c r="L1782" s="146"/>
    </row>
    <row r="1783" spans="12:12" x14ac:dyDescent="0.2">
      <c r="L1783" s="146"/>
    </row>
    <row r="1784" spans="12:12" x14ac:dyDescent="0.2">
      <c r="L1784" s="146"/>
    </row>
    <row r="1785" spans="12:12" x14ac:dyDescent="0.2">
      <c r="L1785" s="146"/>
    </row>
    <row r="1786" spans="12:12" x14ac:dyDescent="0.2">
      <c r="L1786" s="146"/>
    </row>
    <row r="1787" spans="12:12" x14ac:dyDescent="0.2">
      <c r="L1787" s="146"/>
    </row>
    <row r="1788" spans="12:12" x14ac:dyDescent="0.2">
      <c r="L1788" s="146"/>
    </row>
    <row r="1789" spans="12:12" x14ac:dyDescent="0.2">
      <c r="L1789" s="146"/>
    </row>
    <row r="1790" spans="12:12" x14ac:dyDescent="0.2">
      <c r="L1790" s="146"/>
    </row>
    <row r="1791" spans="12:12" x14ac:dyDescent="0.2">
      <c r="L1791" s="146"/>
    </row>
    <row r="1792" spans="12:12" x14ac:dyDescent="0.2">
      <c r="L1792" s="146"/>
    </row>
    <row r="1793" spans="12:12" x14ac:dyDescent="0.2">
      <c r="L1793" s="146"/>
    </row>
    <row r="1794" spans="12:12" x14ac:dyDescent="0.2">
      <c r="L1794" s="146"/>
    </row>
    <row r="1795" spans="12:12" x14ac:dyDescent="0.2">
      <c r="L1795" s="146"/>
    </row>
    <row r="1796" spans="12:12" x14ac:dyDescent="0.2">
      <c r="L1796" s="146"/>
    </row>
    <row r="1797" spans="12:12" x14ac:dyDescent="0.2">
      <c r="L1797" s="146"/>
    </row>
    <row r="1798" spans="12:12" x14ac:dyDescent="0.2">
      <c r="L1798" s="146"/>
    </row>
    <row r="1799" spans="12:12" x14ac:dyDescent="0.2">
      <c r="L1799" s="146"/>
    </row>
    <row r="1800" spans="12:12" x14ac:dyDescent="0.2">
      <c r="L1800" s="146"/>
    </row>
    <row r="1801" spans="12:12" x14ac:dyDescent="0.2">
      <c r="L1801" s="146"/>
    </row>
    <row r="1802" spans="12:12" x14ac:dyDescent="0.2">
      <c r="L1802" s="146"/>
    </row>
    <row r="1803" spans="12:12" x14ac:dyDescent="0.2">
      <c r="L1803" s="146"/>
    </row>
    <row r="1804" spans="12:12" x14ac:dyDescent="0.2">
      <c r="L1804" s="146"/>
    </row>
    <row r="1805" spans="12:12" x14ac:dyDescent="0.2">
      <c r="L1805" s="146"/>
    </row>
    <row r="1806" spans="12:12" x14ac:dyDescent="0.2">
      <c r="L1806" s="146"/>
    </row>
    <row r="1807" spans="12:12" x14ac:dyDescent="0.2">
      <c r="L1807" s="146"/>
    </row>
    <row r="1808" spans="12:12" x14ac:dyDescent="0.2">
      <c r="L1808" s="146"/>
    </row>
    <row r="1809" spans="12:12" x14ac:dyDescent="0.2">
      <c r="L1809" s="146"/>
    </row>
    <row r="1810" spans="12:12" x14ac:dyDescent="0.2">
      <c r="L1810" s="146"/>
    </row>
    <row r="1811" spans="12:12" x14ac:dyDescent="0.2">
      <c r="L1811" s="146"/>
    </row>
    <row r="1812" spans="12:12" x14ac:dyDescent="0.2">
      <c r="L1812" s="146"/>
    </row>
    <row r="1813" spans="12:12" x14ac:dyDescent="0.2">
      <c r="L1813" s="146"/>
    </row>
    <row r="1814" spans="12:12" x14ac:dyDescent="0.2">
      <c r="L1814" s="146"/>
    </row>
    <row r="1815" spans="12:12" x14ac:dyDescent="0.2">
      <c r="L1815" s="146"/>
    </row>
    <row r="1816" spans="12:12" x14ac:dyDescent="0.2">
      <c r="L1816" s="146"/>
    </row>
    <row r="1817" spans="12:12" x14ac:dyDescent="0.2">
      <c r="L1817" s="146"/>
    </row>
    <row r="1818" spans="12:12" x14ac:dyDescent="0.2">
      <c r="L1818" s="146"/>
    </row>
    <row r="1819" spans="12:12" x14ac:dyDescent="0.2">
      <c r="L1819" s="146"/>
    </row>
    <row r="1820" spans="12:12" x14ac:dyDescent="0.2">
      <c r="L1820" s="146"/>
    </row>
    <row r="1821" spans="12:12" x14ac:dyDescent="0.2">
      <c r="L1821" s="146"/>
    </row>
    <row r="1822" spans="12:12" x14ac:dyDescent="0.2">
      <c r="L1822" s="146"/>
    </row>
    <row r="1823" spans="12:12" x14ac:dyDescent="0.2">
      <c r="L1823" s="146"/>
    </row>
    <row r="1824" spans="12:12" x14ac:dyDescent="0.2">
      <c r="L1824" s="146"/>
    </row>
    <row r="1825" spans="12:12" x14ac:dyDescent="0.2">
      <c r="L1825" s="146"/>
    </row>
    <row r="1826" spans="12:12" x14ac:dyDescent="0.2">
      <c r="L1826" s="146"/>
    </row>
    <row r="1827" spans="12:12" x14ac:dyDescent="0.2">
      <c r="L1827" s="146"/>
    </row>
    <row r="1828" spans="12:12" x14ac:dyDescent="0.2">
      <c r="L1828" s="146"/>
    </row>
    <row r="1829" spans="12:12" x14ac:dyDescent="0.2">
      <c r="L1829" s="146"/>
    </row>
    <row r="1830" spans="12:12" x14ac:dyDescent="0.2">
      <c r="L1830" s="146"/>
    </row>
    <row r="1831" spans="12:12" x14ac:dyDescent="0.2">
      <c r="L1831" s="146"/>
    </row>
    <row r="1832" spans="12:12" x14ac:dyDescent="0.2">
      <c r="L1832" s="146"/>
    </row>
    <row r="1833" spans="12:12" x14ac:dyDescent="0.2">
      <c r="L1833" s="146"/>
    </row>
    <row r="1834" spans="12:12" x14ac:dyDescent="0.2">
      <c r="L1834" s="146"/>
    </row>
    <row r="1835" spans="12:12" x14ac:dyDescent="0.2">
      <c r="L1835" s="146"/>
    </row>
    <row r="1836" spans="12:12" x14ac:dyDescent="0.2">
      <c r="L1836" s="146"/>
    </row>
    <row r="1837" spans="12:12" x14ac:dyDescent="0.2">
      <c r="L1837" s="146"/>
    </row>
    <row r="1838" spans="12:12" x14ac:dyDescent="0.2">
      <c r="L1838" s="146"/>
    </row>
    <row r="1839" spans="12:12" x14ac:dyDescent="0.2">
      <c r="L1839" s="146"/>
    </row>
    <row r="1840" spans="12:12" x14ac:dyDescent="0.2">
      <c r="L1840" s="146"/>
    </row>
    <row r="1841" spans="12:12" x14ac:dyDescent="0.2">
      <c r="L1841" s="146"/>
    </row>
    <row r="1842" spans="12:12" x14ac:dyDescent="0.2">
      <c r="L1842" s="146"/>
    </row>
    <row r="1843" spans="12:12" x14ac:dyDescent="0.2">
      <c r="L1843" s="146"/>
    </row>
    <row r="1844" spans="12:12" x14ac:dyDescent="0.2">
      <c r="L1844" s="146"/>
    </row>
    <row r="1845" spans="12:12" x14ac:dyDescent="0.2">
      <c r="L1845" s="146"/>
    </row>
    <row r="1846" spans="12:12" x14ac:dyDescent="0.2">
      <c r="L1846" s="146"/>
    </row>
    <row r="1847" spans="12:12" x14ac:dyDescent="0.2">
      <c r="L1847" s="146"/>
    </row>
    <row r="1848" spans="12:12" x14ac:dyDescent="0.2">
      <c r="L1848" s="146"/>
    </row>
    <row r="1849" spans="12:12" x14ac:dyDescent="0.2">
      <c r="L1849" s="146"/>
    </row>
    <row r="1850" spans="12:12" x14ac:dyDescent="0.2">
      <c r="L1850" s="146"/>
    </row>
    <row r="1851" spans="12:12" x14ac:dyDescent="0.2">
      <c r="L1851" s="146"/>
    </row>
    <row r="1852" spans="12:12" x14ac:dyDescent="0.2">
      <c r="L1852" s="146"/>
    </row>
    <row r="1853" spans="12:12" x14ac:dyDescent="0.2">
      <c r="L1853" s="146"/>
    </row>
    <row r="1854" spans="12:12" x14ac:dyDescent="0.2">
      <c r="L1854" s="146"/>
    </row>
    <row r="1855" spans="12:12" x14ac:dyDescent="0.2">
      <c r="L1855" s="146"/>
    </row>
    <row r="1856" spans="12:12" x14ac:dyDescent="0.2">
      <c r="L1856" s="146"/>
    </row>
    <row r="1857" spans="12:12" x14ac:dyDescent="0.2">
      <c r="L1857" s="146"/>
    </row>
    <row r="1858" spans="12:12" x14ac:dyDescent="0.2">
      <c r="L1858" s="146"/>
    </row>
    <row r="1859" spans="12:12" x14ac:dyDescent="0.2">
      <c r="L1859" s="146"/>
    </row>
    <row r="1860" spans="12:12" x14ac:dyDescent="0.2">
      <c r="L1860" s="146"/>
    </row>
    <row r="1861" spans="12:12" x14ac:dyDescent="0.2">
      <c r="L1861" s="146"/>
    </row>
    <row r="1862" spans="12:12" x14ac:dyDescent="0.2">
      <c r="L1862" s="146"/>
    </row>
    <row r="1863" spans="12:12" x14ac:dyDescent="0.2">
      <c r="L1863" s="146"/>
    </row>
    <row r="1864" spans="12:12" x14ac:dyDescent="0.2">
      <c r="L1864" s="146"/>
    </row>
    <row r="1865" spans="12:12" x14ac:dyDescent="0.2">
      <c r="L1865" s="146"/>
    </row>
    <row r="1866" spans="12:12" x14ac:dyDescent="0.2">
      <c r="L1866" s="146"/>
    </row>
    <row r="1867" spans="12:12" x14ac:dyDescent="0.2">
      <c r="L1867" s="146"/>
    </row>
    <row r="1868" spans="12:12" x14ac:dyDescent="0.2">
      <c r="L1868" s="146"/>
    </row>
    <row r="1869" spans="12:12" x14ac:dyDescent="0.2">
      <c r="L1869" s="146"/>
    </row>
    <row r="1870" spans="12:12" x14ac:dyDescent="0.2">
      <c r="L1870" s="146"/>
    </row>
    <row r="1871" spans="12:12" x14ac:dyDescent="0.2">
      <c r="L1871" s="146"/>
    </row>
    <row r="1872" spans="12:12" x14ac:dyDescent="0.2">
      <c r="L1872" s="146"/>
    </row>
    <row r="1873" spans="12:12" x14ac:dyDescent="0.2">
      <c r="L1873" s="146"/>
    </row>
    <row r="1874" spans="12:12" x14ac:dyDescent="0.2">
      <c r="L1874" s="146"/>
    </row>
    <row r="1875" spans="12:12" x14ac:dyDescent="0.2">
      <c r="L1875" s="146"/>
    </row>
    <row r="1876" spans="12:12" x14ac:dyDescent="0.2">
      <c r="L1876" s="146"/>
    </row>
    <row r="1877" spans="12:12" x14ac:dyDescent="0.2">
      <c r="L1877" s="146"/>
    </row>
    <row r="1878" spans="12:12" x14ac:dyDescent="0.2">
      <c r="L1878" s="146"/>
    </row>
    <row r="1879" spans="12:12" x14ac:dyDescent="0.2">
      <c r="L1879" s="146"/>
    </row>
    <row r="1880" spans="12:12" x14ac:dyDescent="0.2">
      <c r="L1880" s="146"/>
    </row>
    <row r="1881" spans="12:12" x14ac:dyDescent="0.2">
      <c r="L1881" s="146"/>
    </row>
    <row r="1882" spans="12:12" x14ac:dyDescent="0.2">
      <c r="L1882" s="146"/>
    </row>
    <row r="1883" spans="12:12" x14ac:dyDescent="0.2">
      <c r="L1883" s="146"/>
    </row>
    <row r="1884" spans="12:12" x14ac:dyDescent="0.2">
      <c r="L1884" s="146"/>
    </row>
    <row r="1885" spans="12:12" x14ac:dyDescent="0.2">
      <c r="L1885" s="146"/>
    </row>
    <row r="1886" spans="12:12" x14ac:dyDescent="0.2">
      <c r="L1886" s="146"/>
    </row>
    <row r="1887" spans="12:12" x14ac:dyDescent="0.2">
      <c r="L1887" s="146"/>
    </row>
    <row r="1888" spans="12:12" x14ac:dyDescent="0.2">
      <c r="L1888" s="146"/>
    </row>
    <row r="1889" spans="12:12" x14ac:dyDescent="0.2">
      <c r="L1889" s="146"/>
    </row>
    <row r="1890" spans="12:12" x14ac:dyDescent="0.2">
      <c r="L1890" s="146"/>
    </row>
    <row r="1891" spans="12:12" x14ac:dyDescent="0.2">
      <c r="L1891" s="146"/>
    </row>
    <row r="1892" spans="12:12" x14ac:dyDescent="0.2">
      <c r="L1892" s="146"/>
    </row>
    <row r="1893" spans="12:12" x14ac:dyDescent="0.2">
      <c r="L1893" s="146"/>
    </row>
    <row r="1894" spans="12:12" x14ac:dyDescent="0.2">
      <c r="L1894" s="146"/>
    </row>
    <row r="1895" spans="12:12" x14ac:dyDescent="0.2">
      <c r="L1895" s="146"/>
    </row>
    <row r="1896" spans="12:12" x14ac:dyDescent="0.2">
      <c r="L1896" s="146"/>
    </row>
    <row r="1897" spans="12:12" x14ac:dyDescent="0.2">
      <c r="L1897" s="146"/>
    </row>
    <row r="1898" spans="12:12" x14ac:dyDescent="0.2">
      <c r="L1898" s="146"/>
    </row>
    <row r="1899" spans="12:12" x14ac:dyDescent="0.2">
      <c r="L1899" s="146"/>
    </row>
    <row r="1900" spans="12:12" x14ac:dyDescent="0.2">
      <c r="L1900" s="146"/>
    </row>
    <row r="1901" spans="12:12" x14ac:dyDescent="0.2">
      <c r="L1901" s="146"/>
    </row>
    <row r="1902" spans="12:12" x14ac:dyDescent="0.2">
      <c r="L1902" s="146"/>
    </row>
    <row r="1903" spans="12:12" x14ac:dyDescent="0.2">
      <c r="L1903" s="146"/>
    </row>
    <row r="1904" spans="12:12" x14ac:dyDescent="0.2">
      <c r="L1904" s="146"/>
    </row>
    <row r="1905" spans="12:12" x14ac:dyDescent="0.2">
      <c r="L1905" s="146"/>
    </row>
    <row r="1906" spans="12:12" x14ac:dyDescent="0.2">
      <c r="L1906" s="146"/>
    </row>
    <row r="1907" spans="12:12" x14ac:dyDescent="0.2">
      <c r="L1907" s="146"/>
    </row>
    <row r="1908" spans="12:12" x14ac:dyDescent="0.2">
      <c r="L1908" s="146"/>
    </row>
    <row r="1909" spans="12:12" x14ac:dyDescent="0.2">
      <c r="L1909" s="146"/>
    </row>
    <row r="1910" spans="12:12" x14ac:dyDescent="0.2">
      <c r="L1910" s="146"/>
    </row>
    <row r="1911" spans="12:12" x14ac:dyDescent="0.2">
      <c r="L1911" s="146"/>
    </row>
    <row r="1912" spans="12:12" x14ac:dyDescent="0.2">
      <c r="L1912" s="146"/>
    </row>
    <row r="1913" spans="12:12" x14ac:dyDescent="0.2">
      <c r="L1913" s="146"/>
    </row>
    <row r="1914" spans="12:12" x14ac:dyDescent="0.2">
      <c r="L1914" s="146"/>
    </row>
    <row r="1915" spans="12:12" x14ac:dyDescent="0.2">
      <c r="L1915" s="146"/>
    </row>
    <row r="1916" spans="12:12" x14ac:dyDescent="0.2">
      <c r="L1916" s="146"/>
    </row>
    <row r="1917" spans="12:12" x14ac:dyDescent="0.2">
      <c r="L1917" s="146"/>
    </row>
    <row r="1918" spans="12:12" x14ac:dyDescent="0.2">
      <c r="L1918" s="146"/>
    </row>
    <row r="1919" spans="12:12" x14ac:dyDescent="0.2">
      <c r="L1919" s="146"/>
    </row>
    <row r="1920" spans="12:12" x14ac:dyDescent="0.2">
      <c r="L1920" s="146"/>
    </row>
    <row r="1921" spans="12:12" x14ac:dyDescent="0.2">
      <c r="L1921" s="146"/>
    </row>
    <row r="1922" spans="12:12" x14ac:dyDescent="0.2">
      <c r="L1922" s="146"/>
    </row>
    <row r="1923" spans="12:12" x14ac:dyDescent="0.2">
      <c r="L1923" s="146"/>
    </row>
    <row r="1924" spans="12:12" x14ac:dyDescent="0.2">
      <c r="L1924" s="146"/>
    </row>
    <row r="1925" spans="12:12" x14ac:dyDescent="0.2">
      <c r="L1925" s="146"/>
    </row>
    <row r="1926" spans="12:12" x14ac:dyDescent="0.2">
      <c r="L1926" s="146"/>
    </row>
    <row r="1927" spans="12:12" x14ac:dyDescent="0.2">
      <c r="L1927" s="146"/>
    </row>
    <row r="1928" spans="12:12" x14ac:dyDescent="0.2">
      <c r="L1928" s="146"/>
    </row>
    <row r="1929" spans="12:12" x14ac:dyDescent="0.2">
      <c r="L1929" s="146"/>
    </row>
    <row r="1930" spans="12:12" x14ac:dyDescent="0.2">
      <c r="L1930" s="146"/>
    </row>
    <row r="1931" spans="12:12" x14ac:dyDescent="0.2">
      <c r="L1931" s="146"/>
    </row>
    <row r="1932" spans="12:12" x14ac:dyDescent="0.2">
      <c r="L1932" s="146"/>
    </row>
    <row r="1933" spans="12:12" x14ac:dyDescent="0.2">
      <c r="L1933" s="146"/>
    </row>
    <row r="1934" spans="12:12" x14ac:dyDescent="0.2">
      <c r="L1934" s="146"/>
    </row>
    <row r="1935" spans="12:12" x14ac:dyDescent="0.2">
      <c r="L1935" s="146"/>
    </row>
    <row r="1936" spans="12:12" x14ac:dyDescent="0.2">
      <c r="L1936" s="146"/>
    </row>
    <row r="1937" spans="12:12" x14ac:dyDescent="0.2">
      <c r="L1937" s="146"/>
    </row>
    <row r="1938" spans="12:12" x14ac:dyDescent="0.2">
      <c r="L1938" s="146"/>
    </row>
    <row r="1939" spans="12:12" x14ac:dyDescent="0.2">
      <c r="L1939" s="146"/>
    </row>
    <row r="1940" spans="12:12" x14ac:dyDescent="0.2">
      <c r="L1940" s="146"/>
    </row>
    <row r="1941" spans="12:12" x14ac:dyDescent="0.2">
      <c r="L1941" s="146"/>
    </row>
    <row r="1942" spans="12:12" x14ac:dyDescent="0.2">
      <c r="L1942" s="146"/>
    </row>
    <row r="1943" spans="12:12" x14ac:dyDescent="0.2">
      <c r="L1943" s="146"/>
    </row>
    <row r="1944" spans="12:12" x14ac:dyDescent="0.2">
      <c r="L1944" s="146"/>
    </row>
    <row r="1945" spans="12:12" x14ac:dyDescent="0.2">
      <c r="L1945" s="146"/>
    </row>
    <row r="1946" spans="12:12" x14ac:dyDescent="0.2">
      <c r="L1946" s="146"/>
    </row>
    <row r="1947" spans="12:12" x14ac:dyDescent="0.2">
      <c r="L1947" s="146"/>
    </row>
    <row r="1948" spans="12:12" x14ac:dyDescent="0.2">
      <c r="L1948" s="146"/>
    </row>
    <row r="1949" spans="12:12" x14ac:dyDescent="0.2">
      <c r="L1949" s="146"/>
    </row>
    <row r="1950" spans="12:12" x14ac:dyDescent="0.2">
      <c r="L1950" s="146"/>
    </row>
    <row r="1951" spans="12:12" x14ac:dyDescent="0.2">
      <c r="L1951" s="146"/>
    </row>
    <row r="1952" spans="12:12" x14ac:dyDescent="0.2">
      <c r="L1952" s="146"/>
    </row>
    <row r="1953" spans="12:12" x14ac:dyDescent="0.2">
      <c r="L1953" s="146"/>
    </row>
    <row r="1954" spans="12:12" x14ac:dyDescent="0.2">
      <c r="L1954" s="146"/>
    </row>
    <row r="1955" spans="12:12" x14ac:dyDescent="0.2">
      <c r="L1955" s="146"/>
    </row>
    <row r="1956" spans="12:12" x14ac:dyDescent="0.2">
      <c r="L1956" s="146"/>
    </row>
    <row r="1957" spans="12:12" x14ac:dyDescent="0.2">
      <c r="L1957" s="146"/>
    </row>
    <row r="1958" spans="12:12" x14ac:dyDescent="0.2">
      <c r="L1958" s="146"/>
    </row>
    <row r="1959" spans="12:12" x14ac:dyDescent="0.2">
      <c r="L1959" s="146"/>
    </row>
    <row r="1960" spans="12:12" x14ac:dyDescent="0.2">
      <c r="L1960" s="146"/>
    </row>
    <row r="1961" spans="12:12" x14ac:dyDescent="0.2">
      <c r="L1961" s="146"/>
    </row>
    <row r="1962" spans="12:12" x14ac:dyDescent="0.2">
      <c r="L1962" s="146"/>
    </row>
    <row r="1963" spans="12:12" x14ac:dyDescent="0.2">
      <c r="L1963" s="146"/>
    </row>
    <row r="1964" spans="12:12" x14ac:dyDescent="0.2">
      <c r="L1964" s="146"/>
    </row>
    <row r="1965" spans="12:12" x14ac:dyDescent="0.2">
      <c r="L1965" s="146"/>
    </row>
    <row r="1966" spans="12:12" x14ac:dyDescent="0.2">
      <c r="L1966" s="146"/>
    </row>
    <row r="1967" spans="12:12" x14ac:dyDescent="0.2">
      <c r="L1967" s="146"/>
    </row>
    <row r="1968" spans="12:12" x14ac:dyDescent="0.2">
      <c r="L1968" s="146"/>
    </row>
    <row r="1969" spans="12:12" x14ac:dyDescent="0.2">
      <c r="L1969" s="146"/>
    </row>
    <row r="1970" spans="12:12" x14ac:dyDescent="0.2">
      <c r="L1970" s="146"/>
    </row>
    <row r="1971" spans="12:12" x14ac:dyDescent="0.2">
      <c r="L1971" s="146"/>
    </row>
    <row r="1972" spans="12:12" x14ac:dyDescent="0.2">
      <c r="L1972" s="146"/>
    </row>
    <row r="1973" spans="12:12" x14ac:dyDescent="0.2">
      <c r="L1973" s="146"/>
    </row>
    <row r="1974" spans="12:12" x14ac:dyDescent="0.2">
      <c r="L1974" s="146"/>
    </row>
    <row r="1975" spans="12:12" x14ac:dyDescent="0.2">
      <c r="L1975" s="146"/>
    </row>
    <row r="1976" spans="12:12" x14ac:dyDescent="0.2">
      <c r="L1976" s="146"/>
    </row>
    <row r="1977" spans="12:12" x14ac:dyDescent="0.2">
      <c r="L1977" s="146"/>
    </row>
    <row r="1978" spans="12:12" x14ac:dyDescent="0.2">
      <c r="L1978" s="146"/>
    </row>
    <row r="1979" spans="12:12" x14ac:dyDescent="0.2">
      <c r="L1979" s="146"/>
    </row>
    <row r="1980" spans="12:12" x14ac:dyDescent="0.2">
      <c r="L1980" s="146"/>
    </row>
    <row r="1981" spans="12:12" x14ac:dyDescent="0.2">
      <c r="L1981" s="146"/>
    </row>
    <row r="1982" spans="12:12" x14ac:dyDescent="0.2">
      <c r="L1982" s="146"/>
    </row>
    <row r="1983" spans="12:12" x14ac:dyDescent="0.2">
      <c r="L1983" s="146"/>
    </row>
    <row r="1984" spans="12:12" x14ac:dyDescent="0.2">
      <c r="L1984" s="146"/>
    </row>
    <row r="1985" spans="12:12" x14ac:dyDescent="0.2">
      <c r="L1985" s="146"/>
    </row>
    <row r="1986" spans="12:12" x14ac:dyDescent="0.2">
      <c r="L1986" s="146"/>
    </row>
    <row r="1987" spans="12:12" x14ac:dyDescent="0.2">
      <c r="L1987" s="146"/>
    </row>
    <row r="1988" spans="12:12" x14ac:dyDescent="0.2">
      <c r="L1988" s="146"/>
    </row>
    <row r="1989" spans="12:12" x14ac:dyDescent="0.2">
      <c r="L1989" s="146"/>
    </row>
    <row r="1990" spans="12:12" x14ac:dyDescent="0.2">
      <c r="L1990" s="146"/>
    </row>
    <row r="1991" spans="12:12" x14ac:dyDescent="0.2">
      <c r="L1991" s="146"/>
    </row>
    <row r="1992" spans="12:12" x14ac:dyDescent="0.2">
      <c r="L1992" s="146"/>
    </row>
    <row r="1993" spans="12:12" x14ac:dyDescent="0.2">
      <c r="L1993" s="146"/>
    </row>
    <row r="1994" spans="12:12" x14ac:dyDescent="0.2">
      <c r="L1994" s="146"/>
    </row>
    <row r="1995" spans="12:12" x14ac:dyDescent="0.2">
      <c r="L1995" s="146"/>
    </row>
    <row r="1996" spans="12:12" x14ac:dyDescent="0.2">
      <c r="L1996" s="146"/>
    </row>
    <row r="1997" spans="12:12" x14ac:dyDescent="0.2">
      <c r="L1997" s="146"/>
    </row>
    <row r="1998" spans="12:12" x14ac:dyDescent="0.2">
      <c r="L1998" s="146"/>
    </row>
    <row r="1999" spans="12:12" x14ac:dyDescent="0.2">
      <c r="L1999" s="146"/>
    </row>
    <row r="2000" spans="12:12" x14ac:dyDescent="0.2">
      <c r="L2000" s="146"/>
    </row>
    <row r="2001" spans="12:12" x14ac:dyDescent="0.2">
      <c r="L2001" s="146"/>
    </row>
    <row r="2002" spans="12:12" x14ac:dyDescent="0.2">
      <c r="L2002" s="146"/>
    </row>
    <row r="2003" spans="12:12" x14ac:dyDescent="0.2">
      <c r="L2003" s="146"/>
    </row>
    <row r="2004" spans="12:12" x14ac:dyDescent="0.2">
      <c r="L2004" s="146"/>
    </row>
    <row r="2005" spans="12:12" x14ac:dyDescent="0.2">
      <c r="L2005" s="146"/>
    </row>
    <row r="2006" spans="12:12" x14ac:dyDescent="0.2">
      <c r="L2006" s="146"/>
    </row>
    <row r="2007" spans="12:12" x14ac:dyDescent="0.2">
      <c r="L2007" s="146"/>
    </row>
    <row r="2008" spans="12:12" x14ac:dyDescent="0.2">
      <c r="L2008" s="146"/>
    </row>
    <row r="2009" spans="12:12" x14ac:dyDescent="0.2">
      <c r="L2009" s="146"/>
    </row>
    <row r="2010" spans="12:12" x14ac:dyDescent="0.2">
      <c r="L2010" s="146"/>
    </row>
    <row r="2011" spans="12:12" x14ac:dyDescent="0.2">
      <c r="L2011" s="146"/>
    </row>
    <row r="2012" spans="12:12" x14ac:dyDescent="0.2">
      <c r="L2012" s="146"/>
    </row>
    <row r="2013" spans="12:12" x14ac:dyDescent="0.2">
      <c r="L2013" s="146"/>
    </row>
    <row r="2014" spans="12:12" x14ac:dyDescent="0.2">
      <c r="L2014" s="146"/>
    </row>
    <row r="2015" spans="12:12" x14ac:dyDescent="0.2">
      <c r="L2015" s="146"/>
    </row>
    <row r="2016" spans="12:12" x14ac:dyDescent="0.2">
      <c r="L2016" s="146"/>
    </row>
    <row r="2017" spans="12:12" x14ac:dyDescent="0.2">
      <c r="L2017" s="146"/>
    </row>
    <row r="2018" spans="12:12" x14ac:dyDescent="0.2">
      <c r="L2018" s="146"/>
    </row>
    <row r="2019" spans="12:12" x14ac:dyDescent="0.2">
      <c r="L2019" s="146"/>
    </row>
    <row r="2020" spans="12:12" x14ac:dyDescent="0.2">
      <c r="L2020" s="146"/>
    </row>
    <row r="2021" spans="12:12" x14ac:dyDescent="0.2">
      <c r="L2021" s="146"/>
    </row>
    <row r="2022" spans="12:12" x14ac:dyDescent="0.2">
      <c r="L2022" s="146"/>
    </row>
    <row r="2023" spans="12:12" x14ac:dyDescent="0.2">
      <c r="L2023" s="146"/>
    </row>
    <row r="2024" spans="12:12" x14ac:dyDescent="0.2">
      <c r="L2024" s="146"/>
    </row>
    <row r="2025" spans="12:12" x14ac:dyDescent="0.2">
      <c r="L2025" s="146"/>
    </row>
    <row r="2026" spans="12:12" x14ac:dyDescent="0.2">
      <c r="L2026" s="146"/>
    </row>
    <row r="2027" spans="12:12" x14ac:dyDescent="0.2">
      <c r="L2027" s="146"/>
    </row>
    <row r="2028" spans="12:12" x14ac:dyDescent="0.2">
      <c r="L2028" s="146"/>
    </row>
    <row r="2029" spans="12:12" x14ac:dyDescent="0.2">
      <c r="L2029" s="146"/>
    </row>
    <row r="2030" spans="12:12" x14ac:dyDescent="0.2">
      <c r="L2030" s="146"/>
    </row>
    <row r="2031" spans="12:12" x14ac:dyDescent="0.2">
      <c r="L2031" s="146"/>
    </row>
    <row r="2032" spans="12:12" x14ac:dyDescent="0.2">
      <c r="L2032" s="146"/>
    </row>
    <row r="2033" spans="12:12" x14ac:dyDescent="0.2">
      <c r="L2033" s="146"/>
    </row>
    <row r="2034" spans="12:12" x14ac:dyDescent="0.2">
      <c r="L2034" s="146"/>
    </row>
    <row r="2035" spans="12:12" x14ac:dyDescent="0.2">
      <c r="L2035" s="146"/>
    </row>
    <row r="2036" spans="12:12" x14ac:dyDescent="0.2">
      <c r="L2036" s="146"/>
    </row>
    <row r="2037" spans="12:12" x14ac:dyDescent="0.2">
      <c r="L2037" s="146"/>
    </row>
    <row r="2038" spans="12:12" x14ac:dyDescent="0.2">
      <c r="L2038" s="146"/>
    </row>
    <row r="2039" spans="12:12" x14ac:dyDescent="0.2">
      <c r="L2039" s="146"/>
    </row>
    <row r="2040" spans="12:12" x14ac:dyDescent="0.2">
      <c r="L2040" s="146"/>
    </row>
    <row r="2041" spans="12:12" x14ac:dyDescent="0.2">
      <c r="L2041" s="146"/>
    </row>
    <row r="2042" spans="12:12" x14ac:dyDescent="0.2">
      <c r="L2042" s="146"/>
    </row>
    <row r="2043" spans="12:12" x14ac:dyDescent="0.2">
      <c r="L2043" s="146"/>
    </row>
    <row r="2044" spans="12:12" x14ac:dyDescent="0.2">
      <c r="L2044" s="146"/>
    </row>
    <row r="2045" spans="12:12" x14ac:dyDescent="0.2">
      <c r="L2045" s="146"/>
    </row>
    <row r="2046" spans="12:12" x14ac:dyDescent="0.2">
      <c r="L2046" s="146"/>
    </row>
    <row r="2047" spans="12:12" x14ac:dyDescent="0.2">
      <c r="L2047" s="146"/>
    </row>
    <row r="2048" spans="12:12" x14ac:dyDescent="0.2">
      <c r="L2048" s="146"/>
    </row>
    <row r="2049" spans="12:12" x14ac:dyDescent="0.2">
      <c r="L2049" s="146"/>
    </row>
    <row r="2050" spans="12:12" x14ac:dyDescent="0.2">
      <c r="L2050" s="146"/>
    </row>
    <row r="2051" spans="12:12" x14ac:dyDescent="0.2">
      <c r="L2051" s="146"/>
    </row>
    <row r="2052" spans="12:12" x14ac:dyDescent="0.2">
      <c r="L2052" s="146"/>
    </row>
    <row r="2053" spans="12:12" x14ac:dyDescent="0.2">
      <c r="L2053" s="146"/>
    </row>
    <row r="2054" spans="12:12" x14ac:dyDescent="0.2">
      <c r="L2054" s="146"/>
    </row>
    <row r="2055" spans="12:12" x14ac:dyDescent="0.2">
      <c r="L2055" s="146"/>
    </row>
    <row r="2056" spans="12:12" x14ac:dyDescent="0.2">
      <c r="L2056" s="146"/>
    </row>
    <row r="2057" spans="12:12" x14ac:dyDescent="0.2">
      <c r="L2057" s="146"/>
    </row>
    <row r="2058" spans="12:12" x14ac:dyDescent="0.2">
      <c r="L2058" s="146"/>
    </row>
    <row r="2059" spans="12:12" x14ac:dyDescent="0.2">
      <c r="L2059" s="146"/>
    </row>
    <row r="2060" spans="12:12" x14ac:dyDescent="0.2">
      <c r="L2060" s="146"/>
    </row>
    <row r="2061" spans="12:12" x14ac:dyDescent="0.2">
      <c r="L2061" s="146"/>
    </row>
    <row r="2062" spans="12:12" x14ac:dyDescent="0.2">
      <c r="L2062" s="146"/>
    </row>
    <row r="2063" spans="12:12" x14ac:dyDescent="0.2">
      <c r="L2063" s="146"/>
    </row>
    <row r="2064" spans="12:12" x14ac:dyDescent="0.2">
      <c r="L2064" s="146"/>
    </row>
    <row r="2065" spans="12:12" x14ac:dyDescent="0.2">
      <c r="L2065" s="146"/>
    </row>
    <row r="2066" spans="12:12" x14ac:dyDescent="0.2">
      <c r="L2066" s="146"/>
    </row>
    <row r="2067" spans="12:12" x14ac:dyDescent="0.2">
      <c r="L2067" s="146"/>
    </row>
    <row r="2068" spans="12:12" x14ac:dyDescent="0.2">
      <c r="L2068" s="146"/>
    </row>
    <row r="2069" spans="12:12" x14ac:dyDescent="0.2">
      <c r="L2069" s="146"/>
    </row>
    <row r="2070" spans="12:12" x14ac:dyDescent="0.2">
      <c r="L2070" s="146"/>
    </row>
    <row r="2071" spans="12:12" x14ac:dyDescent="0.2">
      <c r="L2071" s="146"/>
    </row>
    <row r="2072" spans="12:12" x14ac:dyDescent="0.2">
      <c r="L2072" s="146"/>
    </row>
    <row r="2073" spans="12:12" x14ac:dyDescent="0.2">
      <c r="L2073" s="146"/>
    </row>
    <row r="2074" spans="12:12" x14ac:dyDescent="0.2">
      <c r="L2074" s="146"/>
    </row>
    <row r="2075" spans="12:12" x14ac:dyDescent="0.2">
      <c r="L2075" s="146"/>
    </row>
    <row r="2076" spans="12:12" x14ac:dyDescent="0.2">
      <c r="L2076" s="146"/>
    </row>
    <row r="2077" spans="12:12" x14ac:dyDescent="0.2">
      <c r="L2077" s="146"/>
    </row>
    <row r="2078" spans="12:12" x14ac:dyDescent="0.2">
      <c r="L2078" s="146"/>
    </row>
    <row r="2079" spans="12:12" x14ac:dyDescent="0.2">
      <c r="L2079" s="146"/>
    </row>
    <row r="2080" spans="12:12" x14ac:dyDescent="0.2">
      <c r="L2080" s="146"/>
    </row>
    <row r="2081" spans="12:12" x14ac:dyDescent="0.2">
      <c r="L2081" s="146"/>
    </row>
    <row r="2082" spans="12:12" x14ac:dyDescent="0.2">
      <c r="L2082" s="146"/>
    </row>
    <row r="2083" spans="12:12" x14ac:dyDescent="0.2">
      <c r="L2083" s="146"/>
    </row>
    <row r="2084" spans="12:12" x14ac:dyDescent="0.2">
      <c r="L2084" s="146"/>
    </row>
    <row r="2085" spans="12:12" x14ac:dyDescent="0.2">
      <c r="L2085" s="146"/>
    </row>
    <row r="2086" spans="12:12" x14ac:dyDescent="0.2">
      <c r="L2086" s="146"/>
    </row>
    <row r="2087" spans="12:12" x14ac:dyDescent="0.2">
      <c r="L2087" s="146"/>
    </row>
    <row r="2088" spans="12:12" x14ac:dyDescent="0.2">
      <c r="L2088" s="146"/>
    </row>
    <row r="2089" spans="12:12" x14ac:dyDescent="0.2">
      <c r="L2089" s="146"/>
    </row>
    <row r="2090" spans="12:12" x14ac:dyDescent="0.2">
      <c r="L2090" s="146"/>
    </row>
    <row r="2091" spans="12:12" x14ac:dyDescent="0.2">
      <c r="L2091" s="146"/>
    </row>
    <row r="2092" spans="12:12" x14ac:dyDescent="0.2">
      <c r="L2092" s="146"/>
    </row>
    <row r="2093" spans="12:12" x14ac:dyDescent="0.2">
      <c r="L2093" s="146"/>
    </row>
    <row r="2094" spans="12:12" x14ac:dyDescent="0.2">
      <c r="L2094" s="146"/>
    </row>
    <row r="2095" spans="12:12" x14ac:dyDescent="0.2">
      <c r="L2095" s="146"/>
    </row>
    <row r="2096" spans="12:12" x14ac:dyDescent="0.2">
      <c r="L2096" s="146"/>
    </row>
    <row r="2097" spans="12:12" x14ac:dyDescent="0.2">
      <c r="L2097" s="146"/>
    </row>
    <row r="2098" spans="12:12" x14ac:dyDescent="0.2">
      <c r="L2098" s="146"/>
    </row>
    <row r="2099" spans="12:12" x14ac:dyDescent="0.2">
      <c r="L2099" s="146"/>
    </row>
    <row r="2100" spans="12:12" x14ac:dyDescent="0.2">
      <c r="L2100" s="146"/>
    </row>
    <row r="2101" spans="12:12" x14ac:dyDescent="0.2">
      <c r="L2101" s="146"/>
    </row>
    <row r="2102" spans="12:12" x14ac:dyDescent="0.2">
      <c r="L2102" s="146"/>
    </row>
    <row r="2103" spans="12:12" x14ac:dyDescent="0.2">
      <c r="L2103" s="146"/>
    </row>
    <row r="2104" spans="12:12" x14ac:dyDescent="0.2">
      <c r="L2104" s="146"/>
    </row>
    <row r="2105" spans="12:12" x14ac:dyDescent="0.2">
      <c r="L2105" s="146"/>
    </row>
    <row r="2106" spans="12:12" x14ac:dyDescent="0.2">
      <c r="L2106" s="146"/>
    </row>
    <row r="2107" spans="12:12" x14ac:dyDescent="0.2">
      <c r="L2107" s="146"/>
    </row>
    <row r="2108" spans="12:12" x14ac:dyDescent="0.2">
      <c r="L2108" s="146"/>
    </row>
    <row r="2109" spans="12:12" x14ac:dyDescent="0.2">
      <c r="L2109" s="146"/>
    </row>
    <row r="2110" spans="12:12" x14ac:dyDescent="0.2">
      <c r="L2110" s="146"/>
    </row>
    <row r="2111" spans="12:12" x14ac:dyDescent="0.2">
      <c r="L2111" s="146"/>
    </row>
    <row r="2112" spans="12:12" x14ac:dyDescent="0.2">
      <c r="L2112" s="146"/>
    </row>
    <row r="2113" spans="12:12" x14ac:dyDescent="0.2">
      <c r="L2113" s="146"/>
    </row>
    <row r="2114" spans="12:12" x14ac:dyDescent="0.2">
      <c r="L2114" s="146"/>
    </row>
    <row r="2115" spans="12:12" x14ac:dyDescent="0.2">
      <c r="L2115" s="146"/>
    </row>
    <row r="2116" spans="12:12" x14ac:dyDescent="0.2">
      <c r="L2116" s="146"/>
    </row>
    <row r="2117" spans="12:12" x14ac:dyDescent="0.2">
      <c r="L2117" s="146"/>
    </row>
    <row r="2118" spans="12:12" x14ac:dyDescent="0.2">
      <c r="L2118" s="146"/>
    </row>
    <row r="2119" spans="12:12" x14ac:dyDescent="0.2">
      <c r="L2119" s="146"/>
    </row>
    <row r="2120" spans="12:12" x14ac:dyDescent="0.2">
      <c r="L2120" s="146"/>
    </row>
    <row r="2121" spans="12:12" x14ac:dyDescent="0.2">
      <c r="L2121" s="146"/>
    </row>
    <row r="2122" spans="12:12" x14ac:dyDescent="0.2">
      <c r="L2122" s="146"/>
    </row>
    <row r="2123" spans="12:12" x14ac:dyDescent="0.2">
      <c r="L2123" s="146"/>
    </row>
    <row r="2124" spans="12:12" x14ac:dyDescent="0.2">
      <c r="L2124" s="146"/>
    </row>
    <row r="2125" spans="12:12" x14ac:dyDescent="0.2">
      <c r="L2125" s="146"/>
    </row>
    <row r="2126" spans="12:12" x14ac:dyDescent="0.2">
      <c r="L2126" s="146"/>
    </row>
    <row r="2127" spans="12:12" x14ac:dyDescent="0.2">
      <c r="L2127" s="146"/>
    </row>
    <row r="2128" spans="12:12" x14ac:dyDescent="0.2">
      <c r="L2128" s="146"/>
    </row>
    <row r="2129" spans="12:12" x14ac:dyDescent="0.2">
      <c r="L2129" s="146"/>
    </row>
    <row r="2130" spans="12:12" x14ac:dyDescent="0.2">
      <c r="L2130" s="146"/>
    </row>
    <row r="2131" spans="12:12" x14ac:dyDescent="0.2">
      <c r="L2131" s="146"/>
    </row>
    <row r="2132" spans="12:12" x14ac:dyDescent="0.2">
      <c r="L2132" s="146"/>
    </row>
    <row r="2133" spans="12:12" x14ac:dyDescent="0.2">
      <c r="L2133" s="146"/>
    </row>
    <row r="2134" spans="12:12" x14ac:dyDescent="0.2">
      <c r="L2134" s="146"/>
    </row>
    <row r="2135" spans="12:12" x14ac:dyDescent="0.2">
      <c r="L2135" s="146"/>
    </row>
    <row r="2136" spans="12:12" x14ac:dyDescent="0.2">
      <c r="L2136" s="146"/>
    </row>
    <row r="2137" spans="12:12" x14ac:dyDescent="0.2">
      <c r="L2137" s="146"/>
    </row>
    <row r="2138" spans="12:12" x14ac:dyDescent="0.2">
      <c r="L2138" s="146"/>
    </row>
    <row r="2139" spans="12:12" x14ac:dyDescent="0.2">
      <c r="L2139" s="146"/>
    </row>
    <row r="2140" spans="12:12" x14ac:dyDescent="0.2">
      <c r="L2140" s="146"/>
    </row>
    <row r="2141" spans="12:12" x14ac:dyDescent="0.2">
      <c r="L2141" s="146"/>
    </row>
    <row r="2142" spans="12:12" x14ac:dyDescent="0.2">
      <c r="L2142" s="146"/>
    </row>
    <row r="2143" spans="12:12" x14ac:dyDescent="0.2">
      <c r="L2143" s="146"/>
    </row>
    <row r="2144" spans="12:12" x14ac:dyDescent="0.2">
      <c r="L2144" s="146"/>
    </row>
    <row r="2145" spans="12:12" x14ac:dyDescent="0.2">
      <c r="L2145" s="146"/>
    </row>
    <row r="2146" spans="12:12" x14ac:dyDescent="0.2">
      <c r="L2146" s="146"/>
    </row>
    <row r="2147" spans="12:12" x14ac:dyDescent="0.2">
      <c r="L2147" s="146"/>
    </row>
    <row r="2148" spans="12:12" x14ac:dyDescent="0.2">
      <c r="L2148" s="146"/>
    </row>
    <row r="2149" spans="12:12" x14ac:dyDescent="0.2">
      <c r="L2149" s="146"/>
    </row>
    <row r="2150" spans="12:12" x14ac:dyDescent="0.2">
      <c r="L2150" s="146"/>
    </row>
    <row r="2151" spans="12:12" x14ac:dyDescent="0.2">
      <c r="L2151" s="146"/>
    </row>
    <row r="2152" spans="12:12" x14ac:dyDescent="0.2">
      <c r="L2152" s="146"/>
    </row>
    <row r="2153" spans="12:12" x14ac:dyDescent="0.2">
      <c r="L2153" s="146"/>
    </row>
    <row r="2154" spans="12:12" x14ac:dyDescent="0.2">
      <c r="L2154" s="146"/>
    </row>
    <row r="2155" spans="12:12" x14ac:dyDescent="0.2">
      <c r="L2155" s="146"/>
    </row>
    <row r="2156" spans="12:12" x14ac:dyDescent="0.2">
      <c r="L2156" s="146"/>
    </row>
    <row r="2157" spans="12:12" x14ac:dyDescent="0.2">
      <c r="L2157" s="146"/>
    </row>
    <row r="2158" spans="12:12" x14ac:dyDescent="0.2">
      <c r="L2158" s="146"/>
    </row>
    <row r="2159" spans="12:12" x14ac:dyDescent="0.2">
      <c r="L2159" s="146"/>
    </row>
    <row r="2160" spans="12:12" x14ac:dyDescent="0.2">
      <c r="L2160" s="146"/>
    </row>
    <row r="2161" spans="12:12" x14ac:dyDescent="0.2">
      <c r="L2161" s="146"/>
    </row>
    <row r="2162" spans="12:12" x14ac:dyDescent="0.2">
      <c r="L2162" s="146"/>
    </row>
    <row r="2163" spans="12:12" x14ac:dyDescent="0.2">
      <c r="L2163" s="146"/>
    </row>
    <row r="2164" spans="12:12" x14ac:dyDescent="0.2">
      <c r="L2164" s="146"/>
    </row>
    <row r="2165" spans="12:12" x14ac:dyDescent="0.2">
      <c r="L2165" s="146"/>
    </row>
    <row r="2166" spans="12:12" x14ac:dyDescent="0.2">
      <c r="L2166" s="146"/>
    </row>
    <row r="2167" spans="12:12" x14ac:dyDescent="0.2">
      <c r="L2167" s="146"/>
    </row>
    <row r="2168" spans="12:12" x14ac:dyDescent="0.2">
      <c r="L2168" s="146"/>
    </row>
    <row r="2169" spans="12:12" x14ac:dyDescent="0.2">
      <c r="L2169" s="146"/>
    </row>
    <row r="2170" spans="12:12" x14ac:dyDescent="0.2">
      <c r="L2170" s="146"/>
    </row>
    <row r="2171" spans="12:12" x14ac:dyDescent="0.2">
      <c r="L2171" s="146"/>
    </row>
    <row r="2172" spans="12:12" x14ac:dyDescent="0.2">
      <c r="L2172" s="146"/>
    </row>
    <row r="2173" spans="12:12" x14ac:dyDescent="0.2">
      <c r="L2173" s="146"/>
    </row>
    <row r="2174" spans="12:12" x14ac:dyDescent="0.2">
      <c r="L2174" s="146"/>
    </row>
    <row r="2175" spans="12:12" x14ac:dyDescent="0.2">
      <c r="L2175" s="146"/>
    </row>
    <row r="2176" spans="12:12" x14ac:dyDescent="0.2">
      <c r="L2176" s="146"/>
    </row>
    <row r="2177" spans="12:12" x14ac:dyDescent="0.2">
      <c r="L2177" s="146"/>
    </row>
    <row r="2178" spans="12:12" x14ac:dyDescent="0.2">
      <c r="L2178" s="146"/>
    </row>
    <row r="2179" spans="12:12" x14ac:dyDescent="0.2">
      <c r="L2179" s="146"/>
    </row>
    <row r="2180" spans="12:12" x14ac:dyDescent="0.2">
      <c r="L2180" s="146"/>
    </row>
    <row r="2181" spans="12:12" x14ac:dyDescent="0.2">
      <c r="L2181" s="146"/>
    </row>
    <row r="2182" spans="12:12" x14ac:dyDescent="0.2">
      <c r="L2182" s="146"/>
    </row>
    <row r="2183" spans="12:12" x14ac:dyDescent="0.2">
      <c r="L2183" s="146"/>
    </row>
    <row r="2184" spans="12:12" x14ac:dyDescent="0.2">
      <c r="L2184" s="146"/>
    </row>
    <row r="2185" spans="12:12" x14ac:dyDescent="0.2">
      <c r="L2185" s="146"/>
    </row>
    <row r="2186" spans="12:12" x14ac:dyDescent="0.2">
      <c r="L2186" s="146"/>
    </row>
    <row r="2187" spans="12:12" x14ac:dyDescent="0.2">
      <c r="L2187" s="146"/>
    </row>
    <row r="2188" spans="12:12" x14ac:dyDescent="0.2">
      <c r="L2188" s="146"/>
    </row>
    <row r="2189" spans="12:12" x14ac:dyDescent="0.2">
      <c r="L2189" s="146"/>
    </row>
    <row r="2190" spans="12:12" x14ac:dyDescent="0.2">
      <c r="L2190" s="146"/>
    </row>
    <row r="2191" spans="12:12" x14ac:dyDescent="0.2">
      <c r="L2191" s="146"/>
    </row>
    <row r="2192" spans="12:12" x14ac:dyDescent="0.2">
      <c r="L2192" s="146"/>
    </row>
    <row r="2193" spans="12:12" x14ac:dyDescent="0.2">
      <c r="L2193" s="146"/>
    </row>
    <row r="2194" spans="12:12" x14ac:dyDescent="0.2">
      <c r="L2194" s="146"/>
    </row>
    <row r="2195" spans="12:12" x14ac:dyDescent="0.2">
      <c r="L2195" s="146"/>
    </row>
    <row r="2196" spans="12:12" x14ac:dyDescent="0.2">
      <c r="L2196" s="146"/>
    </row>
    <row r="2197" spans="12:12" x14ac:dyDescent="0.2">
      <c r="L2197" s="146"/>
    </row>
    <row r="2198" spans="12:12" x14ac:dyDescent="0.2">
      <c r="L2198" s="146"/>
    </row>
    <row r="2199" spans="12:12" x14ac:dyDescent="0.2">
      <c r="L2199" s="146"/>
    </row>
    <row r="2200" spans="12:12" x14ac:dyDescent="0.2">
      <c r="L2200" s="146"/>
    </row>
    <row r="2201" spans="12:12" x14ac:dyDescent="0.2">
      <c r="L2201" s="146"/>
    </row>
    <row r="2202" spans="12:12" x14ac:dyDescent="0.2">
      <c r="L2202" s="146"/>
    </row>
    <row r="2203" spans="12:12" x14ac:dyDescent="0.2">
      <c r="L2203" s="146"/>
    </row>
    <row r="2204" spans="12:12" x14ac:dyDescent="0.2">
      <c r="L2204" s="146"/>
    </row>
    <row r="2205" spans="12:12" x14ac:dyDescent="0.2">
      <c r="L2205" s="146"/>
    </row>
    <row r="2206" spans="12:12" x14ac:dyDescent="0.2">
      <c r="L2206" s="146"/>
    </row>
    <row r="2207" spans="12:12" x14ac:dyDescent="0.2">
      <c r="L2207" s="146"/>
    </row>
    <row r="2208" spans="12:12" x14ac:dyDescent="0.2">
      <c r="L2208" s="146"/>
    </row>
    <row r="2209" spans="12:12" x14ac:dyDescent="0.2">
      <c r="L2209" s="146"/>
    </row>
    <row r="2210" spans="12:12" x14ac:dyDescent="0.2">
      <c r="L2210" s="146"/>
    </row>
    <row r="2211" spans="12:12" x14ac:dyDescent="0.2">
      <c r="L2211" s="146"/>
    </row>
    <row r="2212" spans="12:12" x14ac:dyDescent="0.2">
      <c r="L2212" s="146"/>
    </row>
    <row r="2213" spans="12:12" x14ac:dyDescent="0.2">
      <c r="L2213" s="146"/>
    </row>
    <row r="2214" spans="12:12" x14ac:dyDescent="0.2">
      <c r="L2214" s="146"/>
    </row>
    <row r="2215" spans="12:12" x14ac:dyDescent="0.2">
      <c r="L2215" s="146"/>
    </row>
    <row r="2216" spans="12:12" x14ac:dyDescent="0.2">
      <c r="L2216" s="146"/>
    </row>
    <row r="2217" spans="12:12" x14ac:dyDescent="0.2">
      <c r="L2217" s="146"/>
    </row>
    <row r="2218" spans="12:12" x14ac:dyDescent="0.2">
      <c r="L2218" s="146"/>
    </row>
    <row r="2219" spans="12:12" x14ac:dyDescent="0.2">
      <c r="L2219" s="146"/>
    </row>
    <row r="2220" spans="12:12" x14ac:dyDescent="0.2">
      <c r="L2220" s="146"/>
    </row>
    <row r="2221" spans="12:12" x14ac:dyDescent="0.2">
      <c r="L2221" s="146"/>
    </row>
    <row r="2222" spans="12:12" x14ac:dyDescent="0.2">
      <c r="L2222" s="146"/>
    </row>
    <row r="2223" spans="12:12" x14ac:dyDescent="0.2">
      <c r="L2223" s="146"/>
    </row>
    <row r="2224" spans="12:12" x14ac:dyDescent="0.2">
      <c r="L2224" s="146"/>
    </row>
    <row r="2225" spans="12:12" x14ac:dyDescent="0.2">
      <c r="L2225" s="146"/>
    </row>
    <row r="2226" spans="12:12" x14ac:dyDescent="0.2">
      <c r="L2226" s="146"/>
    </row>
    <row r="2227" spans="12:12" x14ac:dyDescent="0.2">
      <c r="L2227" s="146"/>
    </row>
    <row r="2228" spans="12:12" x14ac:dyDescent="0.2">
      <c r="L2228" s="146"/>
    </row>
    <row r="2229" spans="12:12" x14ac:dyDescent="0.2">
      <c r="L2229" s="146"/>
    </row>
    <row r="2230" spans="12:12" x14ac:dyDescent="0.2">
      <c r="L2230" s="146"/>
    </row>
    <row r="2231" spans="12:12" x14ac:dyDescent="0.2">
      <c r="L2231" s="146"/>
    </row>
    <row r="2232" spans="12:12" x14ac:dyDescent="0.2">
      <c r="L2232" s="146"/>
    </row>
    <row r="2233" spans="12:12" x14ac:dyDescent="0.2">
      <c r="L2233" s="146"/>
    </row>
    <row r="2234" spans="12:12" x14ac:dyDescent="0.2">
      <c r="L2234" s="146"/>
    </row>
    <row r="2235" spans="12:12" x14ac:dyDescent="0.2">
      <c r="L2235" s="146"/>
    </row>
    <row r="2236" spans="12:12" x14ac:dyDescent="0.2">
      <c r="L2236" s="146"/>
    </row>
    <row r="2237" spans="12:12" x14ac:dyDescent="0.2">
      <c r="L2237" s="146"/>
    </row>
    <row r="2238" spans="12:12" x14ac:dyDescent="0.2">
      <c r="L2238" s="146"/>
    </row>
    <row r="2239" spans="12:12" x14ac:dyDescent="0.2">
      <c r="L2239" s="146"/>
    </row>
    <row r="2240" spans="12:12" x14ac:dyDescent="0.2">
      <c r="L2240" s="146"/>
    </row>
    <row r="2241" spans="12:12" x14ac:dyDescent="0.2">
      <c r="L2241" s="146"/>
    </row>
    <row r="2242" spans="12:12" x14ac:dyDescent="0.2">
      <c r="L2242" s="146"/>
    </row>
    <row r="2243" spans="12:12" x14ac:dyDescent="0.2">
      <c r="L2243" s="146"/>
    </row>
    <row r="2244" spans="12:12" x14ac:dyDescent="0.2">
      <c r="L2244" s="146"/>
    </row>
    <row r="2245" spans="12:12" x14ac:dyDescent="0.2">
      <c r="L2245" s="146"/>
    </row>
    <row r="2246" spans="12:12" x14ac:dyDescent="0.2">
      <c r="L2246" s="146"/>
    </row>
    <row r="2247" spans="12:12" x14ac:dyDescent="0.2">
      <c r="L2247" s="146"/>
    </row>
    <row r="2248" spans="12:12" x14ac:dyDescent="0.2">
      <c r="L2248" s="146"/>
    </row>
    <row r="2249" spans="12:12" x14ac:dyDescent="0.2">
      <c r="L2249" s="146"/>
    </row>
    <row r="2250" spans="12:12" x14ac:dyDescent="0.2">
      <c r="L2250" s="146"/>
    </row>
    <row r="2251" spans="12:12" x14ac:dyDescent="0.2">
      <c r="L2251" s="146"/>
    </row>
    <row r="2252" spans="12:12" x14ac:dyDescent="0.2">
      <c r="L2252" s="146"/>
    </row>
    <row r="2253" spans="12:12" x14ac:dyDescent="0.2">
      <c r="L2253" s="146"/>
    </row>
    <row r="2254" spans="12:12" x14ac:dyDescent="0.2">
      <c r="L2254" s="146"/>
    </row>
    <row r="2255" spans="12:12" x14ac:dyDescent="0.2">
      <c r="L2255" s="146"/>
    </row>
    <row r="2256" spans="12:12" x14ac:dyDescent="0.2">
      <c r="L2256" s="146"/>
    </row>
    <row r="2257" spans="12:12" x14ac:dyDescent="0.2">
      <c r="L2257" s="146"/>
    </row>
    <row r="2258" spans="12:12" x14ac:dyDescent="0.2">
      <c r="L2258" s="146"/>
    </row>
    <row r="2259" spans="12:12" x14ac:dyDescent="0.2">
      <c r="L2259" s="146"/>
    </row>
    <row r="2260" spans="12:12" x14ac:dyDescent="0.2">
      <c r="L2260" s="146"/>
    </row>
    <row r="2261" spans="12:12" x14ac:dyDescent="0.2">
      <c r="L2261" s="146"/>
    </row>
    <row r="2262" spans="12:12" x14ac:dyDescent="0.2">
      <c r="L2262" s="146"/>
    </row>
    <row r="2263" spans="12:12" x14ac:dyDescent="0.2">
      <c r="L2263" s="146"/>
    </row>
    <row r="2264" spans="12:12" x14ac:dyDescent="0.2">
      <c r="L2264" s="146"/>
    </row>
    <row r="2265" spans="12:12" x14ac:dyDescent="0.2">
      <c r="L2265" s="146"/>
    </row>
    <row r="2266" spans="12:12" x14ac:dyDescent="0.2">
      <c r="L2266" s="146"/>
    </row>
    <row r="2267" spans="12:12" x14ac:dyDescent="0.2">
      <c r="L2267" s="146"/>
    </row>
    <row r="2268" spans="12:12" x14ac:dyDescent="0.2">
      <c r="L2268" s="146"/>
    </row>
    <row r="2269" spans="12:12" x14ac:dyDescent="0.2">
      <c r="L2269" s="146"/>
    </row>
    <row r="2270" spans="12:12" x14ac:dyDescent="0.2">
      <c r="L2270" s="146"/>
    </row>
    <row r="2271" spans="12:12" x14ac:dyDescent="0.2">
      <c r="L2271" s="146"/>
    </row>
    <row r="2272" spans="12:12" x14ac:dyDescent="0.2">
      <c r="L2272" s="146"/>
    </row>
    <row r="2273" spans="12:12" x14ac:dyDescent="0.2">
      <c r="L2273" s="146"/>
    </row>
    <row r="2274" spans="12:12" x14ac:dyDescent="0.2">
      <c r="L2274" s="146"/>
    </row>
    <row r="2275" spans="12:12" x14ac:dyDescent="0.2">
      <c r="L2275" s="146"/>
    </row>
    <row r="2276" spans="12:12" x14ac:dyDescent="0.2">
      <c r="L2276" s="146"/>
    </row>
    <row r="2277" spans="12:12" x14ac:dyDescent="0.2">
      <c r="L2277" s="146"/>
    </row>
    <row r="2278" spans="12:12" x14ac:dyDescent="0.2">
      <c r="L2278" s="146"/>
    </row>
    <row r="2279" spans="12:12" x14ac:dyDescent="0.2">
      <c r="L2279" s="146"/>
    </row>
    <row r="2280" spans="12:12" x14ac:dyDescent="0.2">
      <c r="L2280" s="146"/>
    </row>
    <row r="2281" spans="12:12" x14ac:dyDescent="0.2">
      <c r="L2281" s="146"/>
    </row>
    <row r="2282" spans="12:12" x14ac:dyDescent="0.2">
      <c r="L2282" s="146"/>
    </row>
    <row r="2283" spans="12:12" x14ac:dyDescent="0.2">
      <c r="L2283" s="146"/>
    </row>
    <row r="2284" spans="12:12" x14ac:dyDescent="0.2">
      <c r="L2284" s="146"/>
    </row>
    <row r="2285" spans="12:12" x14ac:dyDescent="0.2">
      <c r="L2285" s="146"/>
    </row>
    <row r="2286" spans="12:12" x14ac:dyDescent="0.2">
      <c r="L2286" s="146"/>
    </row>
    <row r="2287" spans="12:12" x14ac:dyDescent="0.2">
      <c r="L2287" s="146"/>
    </row>
    <row r="2288" spans="12:12" x14ac:dyDescent="0.2">
      <c r="L2288" s="146"/>
    </row>
    <row r="2289" spans="12:12" x14ac:dyDescent="0.2">
      <c r="L2289" s="146"/>
    </row>
    <row r="2290" spans="12:12" x14ac:dyDescent="0.2">
      <c r="L2290" s="146"/>
    </row>
    <row r="2291" spans="12:12" x14ac:dyDescent="0.2">
      <c r="L2291" s="146"/>
    </row>
    <row r="2292" spans="12:12" x14ac:dyDescent="0.2">
      <c r="L2292" s="146"/>
    </row>
    <row r="2293" spans="12:12" x14ac:dyDescent="0.2">
      <c r="L2293" s="146"/>
    </row>
    <row r="2294" spans="12:12" x14ac:dyDescent="0.2">
      <c r="L2294" s="146"/>
    </row>
    <row r="2295" spans="12:12" x14ac:dyDescent="0.2">
      <c r="L2295" s="146"/>
    </row>
    <row r="2296" spans="12:12" x14ac:dyDescent="0.2">
      <c r="L2296" s="146"/>
    </row>
    <row r="2297" spans="12:12" x14ac:dyDescent="0.2">
      <c r="L2297" s="146"/>
    </row>
    <row r="2298" spans="12:12" x14ac:dyDescent="0.2">
      <c r="L2298" s="146"/>
    </row>
    <row r="2299" spans="12:12" x14ac:dyDescent="0.2">
      <c r="L2299" s="146"/>
    </row>
    <row r="2300" spans="12:12" x14ac:dyDescent="0.2">
      <c r="L2300" s="146"/>
    </row>
    <row r="2301" spans="12:12" x14ac:dyDescent="0.2">
      <c r="L2301" s="146"/>
    </row>
    <row r="2302" spans="12:12" x14ac:dyDescent="0.2">
      <c r="L2302" s="146"/>
    </row>
    <row r="2303" spans="12:12" x14ac:dyDescent="0.2">
      <c r="L2303" s="146"/>
    </row>
    <row r="2304" spans="12:12" x14ac:dyDescent="0.2">
      <c r="L2304" s="146"/>
    </row>
    <row r="2305" spans="12:12" x14ac:dyDescent="0.2">
      <c r="L2305" s="146"/>
    </row>
    <row r="2306" spans="12:12" x14ac:dyDescent="0.2">
      <c r="L2306" s="146"/>
    </row>
    <row r="2307" spans="12:12" x14ac:dyDescent="0.2">
      <c r="L2307" s="146"/>
    </row>
    <row r="2308" spans="12:12" x14ac:dyDescent="0.2">
      <c r="L2308" s="146"/>
    </row>
    <row r="2309" spans="12:12" x14ac:dyDescent="0.2">
      <c r="L2309" s="146"/>
    </row>
    <row r="2310" spans="12:12" x14ac:dyDescent="0.2">
      <c r="L2310" s="146"/>
    </row>
    <row r="2311" spans="12:12" x14ac:dyDescent="0.2">
      <c r="L2311" s="146"/>
    </row>
    <row r="2312" spans="12:12" x14ac:dyDescent="0.2">
      <c r="L2312" s="146"/>
    </row>
    <row r="2313" spans="12:12" x14ac:dyDescent="0.2">
      <c r="L2313" s="146"/>
    </row>
    <row r="2314" spans="12:12" x14ac:dyDescent="0.2">
      <c r="L2314" s="146"/>
    </row>
    <row r="2315" spans="12:12" x14ac:dyDescent="0.2">
      <c r="L2315" s="146"/>
    </row>
    <row r="2316" spans="12:12" x14ac:dyDescent="0.2">
      <c r="L2316" s="146"/>
    </row>
    <row r="2317" spans="12:12" x14ac:dyDescent="0.2">
      <c r="L2317" s="146"/>
    </row>
    <row r="2318" spans="12:12" x14ac:dyDescent="0.2">
      <c r="L2318" s="146"/>
    </row>
    <row r="2319" spans="12:12" x14ac:dyDescent="0.2">
      <c r="L2319" s="146"/>
    </row>
    <row r="2320" spans="12:12" x14ac:dyDescent="0.2">
      <c r="L2320" s="146"/>
    </row>
    <row r="2321" spans="12:12" x14ac:dyDescent="0.2">
      <c r="L2321" s="146"/>
    </row>
    <row r="2322" spans="12:12" x14ac:dyDescent="0.2">
      <c r="L2322" s="146"/>
    </row>
    <row r="2323" spans="12:12" x14ac:dyDescent="0.2">
      <c r="L2323" s="146"/>
    </row>
    <row r="2324" spans="12:12" x14ac:dyDescent="0.2">
      <c r="L2324" s="146"/>
    </row>
    <row r="2325" spans="12:12" x14ac:dyDescent="0.2">
      <c r="L2325" s="146"/>
    </row>
    <row r="2326" spans="12:12" x14ac:dyDescent="0.2">
      <c r="L2326" s="146"/>
    </row>
    <row r="2327" spans="12:12" x14ac:dyDescent="0.2">
      <c r="L2327" s="146"/>
    </row>
    <row r="2328" spans="12:12" x14ac:dyDescent="0.2">
      <c r="L2328" s="146"/>
    </row>
    <row r="2329" spans="12:12" x14ac:dyDescent="0.2">
      <c r="L2329" s="146"/>
    </row>
    <row r="2330" spans="12:12" x14ac:dyDescent="0.2">
      <c r="L2330" s="146"/>
    </row>
    <row r="2331" spans="12:12" x14ac:dyDescent="0.2">
      <c r="L2331" s="146"/>
    </row>
    <row r="2332" spans="12:12" x14ac:dyDescent="0.2">
      <c r="L2332" s="146"/>
    </row>
    <row r="2333" spans="12:12" x14ac:dyDescent="0.2">
      <c r="L2333" s="146"/>
    </row>
    <row r="2334" spans="12:12" x14ac:dyDescent="0.2">
      <c r="L2334" s="146"/>
    </row>
    <row r="2335" spans="12:12" x14ac:dyDescent="0.2">
      <c r="L2335" s="146"/>
    </row>
    <row r="2336" spans="12:12" x14ac:dyDescent="0.2">
      <c r="L2336" s="146"/>
    </row>
    <row r="2337" spans="12:12" x14ac:dyDescent="0.2">
      <c r="L2337" s="146"/>
    </row>
    <row r="2338" spans="12:12" x14ac:dyDescent="0.2">
      <c r="L2338" s="146"/>
    </row>
    <row r="2339" spans="12:12" x14ac:dyDescent="0.2">
      <c r="L2339" s="146"/>
    </row>
    <row r="2340" spans="12:12" x14ac:dyDescent="0.2">
      <c r="L2340" s="146"/>
    </row>
    <row r="2341" spans="12:12" x14ac:dyDescent="0.2">
      <c r="L2341" s="146"/>
    </row>
    <row r="2342" spans="12:12" x14ac:dyDescent="0.2">
      <c r="L2342" s="146"/>
    </row>
    <row r="2343" spans="12:12" x14ac:dyDescent="0.2">
      <c r="L2343" s="146"/>
    </row>
    <row r="2344" spans="12:12" x14ac:dyDescent="0.2">
      <c r="L2344" s="146"/>
    </row>
    <row r="2345" spans="12:12" x14ac:dyDescent="0.2">
      <c r="L2345" s="146"/>
    </row>
    <row r="2346" spans="12:12" x14ac:dyDescent="0.2">
      <c r="L2346" s="146"/>
    </row>
    <row r="2347" spans="12:12" x14ac:dyDescent="0.2">
      <c r="L2347" s="146"/>
    </row>
    <row r="2348" spans="12:12" x14ac:dyDescent="0.2">
      <c r="L2348" s="146"/>
    </row>
    <row r="2349" spans="12:12" x14ac:dyDescent="0.2">
      <c r="L2349" s="146"/>
    </row>
    <row r="2350" spans="12:12" x14ac:dyDescent="0.2">
      <c r="L2350" s="146"/>
    </row>
    <row r="2351" spans="12:12" x14ac:dyDescent="0.2">
      <c r="L2351" s="146"/>
    </row>
    <row r="2352" spans="12:12" x14ac:dyDescent="0.2">
      <c r="L2352" s="146"/>
    </row>
    <row r="2353" spans="12:12" x14ac:dyDescent="0.2">
      <c r="L2353" s="146"/>
    </row>
    <row r="2354" spans="12:12" x14ac:dyDescent="0.2">
      <c r="L2354" s="146"/>
    </row>
    <row r="2355" spans="12:12" x14ac:dyDescent="0.2">
      <c r="L2355" s="146"/>
    </row>
    <row r="2356" spans="12:12" x14ac:dyDescent="0.2">
      <c r="L2356" s="146"/>
    </row>
    <row r="2357" spans="12:12" x14ac:dyDescent="0.2">
      <c r="L2357" s="146"/>
    </row>
    <row r="2358" spans="12:12" x14ac:dyDescent="0.2">
      <c r="L2358" s="146"/>
    </row>
    <row r="2359" spans="12:12" x14ac:dyDescent="0.2">
      <c r="L2359" s="146"/>
    </row>
    <row r="2360" spans="12:12" x14ac:dyDescent="0.2">
      <c r="L2360" s="146"/>
    </row>
    <row r="2361" spans="12:12" x14ac:dyDescent="0.2">
      <c r="L2361" s="146"/>
    </row>
    <row r="2362" spans="12:12" x14ac:dyDescent="0.2">
      <c r="L2362" s="146"/>
    </row>
    <row r="2363" spans="12:12" x14ac:dyDescent="0.2">
      <c r="L2363" s="146"/>
    </row>
    <row r="2364" spans="12:12" x14ac:dyDescent="0.2">
      <c r="L2364" s="146"/>
    </row>
    <row r="2365" spans="12:12" x14ac:dyDescent="0.2">
      <c r="L2365" s="146"/>
    </row>
    <row r="2366" spans="12:12" x14ac:dyDescent="0.2">
      <c r="L2366" s="146"/>
    </row>
    <row r="2367" spans="12:12" x14ac:dyDescent="0.2">
      <c r="L2367" s="146"/>
    </row>
    <row r="2368" spans="12:12" x14ac:dyDescent="0.2">
      <c r="L2368" s="146"/>
    </row>
    <row r="2369" spans="12:12" x14ac:dyDescent="0.2">
      <c r="L2369" s="146"/>
    </row>
    <row r="2370" spans="12:12" x14ac:dyDescent="0.2">
      <c r="L2370" s="146"/>
    </row>
    <row r="2371" spans="12:12" x14ac:dyDescent="0.2">
      <c r="L2371" s="146"/>
    </row>
    <row r="2372" spans="12:12" x14ac:dyDescent="0.2">
      <c r="L2372" s="146"/>
    </row>
    <row r="2373" spans="12:12" x14ac:dyDescent="0.2">
      <c r="L2373" s="146"/>
    </row>
    <row r="2374" spans="12:12" x14ac:dyDescent="0.2">
      <c r="L2374" s="146"/>
    </row>
    <row r="2375" spans="12:12" x14ac:dyDescent="0.2">
      <c r="L2375" s="146"/>
    </row>
    <row r="2376" spans="12:12" x14ac:dyDescent="0.2">
      <c r="L2376" s="146"/>
    </row>
    <row r="2377" spans="12:12" x14ac:dyDescent="0.2">
      <c r="L2377" s="146"/>
    </row>
    <row r="2378" spans="12:12" x14ac:dyDescent="0.2">
      <c r="L2378" s="146"/>
    </row>
    <row r="2379" spans="12:12" x14ac:dyDescent="0.2">
      <c r="L2379" s="146"/>
    </row>
    <row r="2380" spans="12:12" x14ac:dyDescent="0.2">
      <c r="L2380" s="146"/>
    </row>
    <row r="2381" spans="12:12" x14ac:dyDescent="0.2">
      <c r="L2381" s="146"/>
    </row>
    <row r="2382" spans="12:12" x14ac:dyDescent="0.2">
      <c r="L2382" s="146"/>
    </row>
    <row r="2383" spans="12:12" x14ac:dyDescent="0.2">
      <c r="L2383" s="146"/>
    </row>
    <row r="2384" spans="12:12" x14ac:dyDescent="0.2">
      <c r="L2384" s="146"/>
    </row>
    <row r="2385" spans="12:12" x14ac:dyDescent="0.2">
      <c r="L2385" s="146"/>
    </row>
    <row r="2386" spans="12:12" x14ac:dyDescent="0.2">
      <c r="L2386" s="146"/>
    </row>
    <row r="2387" spans="12:12" x14ac:dyDescent="0.2">
      <c r="L2387" s="146"/>
    </row>
    <row r="2388" spans="12:12" x14ac:dyDescent="0.2">
      <c r="L2388" s="146"/>
    </row>
    <row r="2389" spans="12:12" x14ac:dyDescent="0.2">
      <c r="L2389" s="146"/>
    </row>
    <row r="2390" spans="12:12" x14ac:dyDescent="0.2">
      <c r="L2390" s="146"/>
    </row>
    <row r="2391" spans="12:12" x14ac:dyDescent="0.2">
      <c r="L2391" s="146"/>
    </row>
    <row r="2392" spans="12:12" x14ac:dyDescent="0.2">
      <c r="L2392" s="146"/>
    </row>
    <row r="2393" spans="12:12" x14ac:dyDescent="0.2">
      <c r="L2393" s="146"/>
    </row>
    <row r="2394" spans="12:12" x14ac:dyDescent="0.2">
      <c r="L2394" s="146"/>
    </row>
    <row r="2395" spans="12:12" x14ac:dyDescent="0.2">
      <c r="L2395" s="146"/>
    </row>
    <row r="2396" spans="12:12" x14ac:dyDescent="0.2">
      <c r="L2396" s="146"/>
    </row>
    <row r="2397" spans="12:12" x14ac:dyDescent="0.2">
      <c r="L2397" s="146"/>
    </row>
    <row r="2398" spans="12:12" x14ac:dyDescent="0.2">
      <c r="L2398" s="146"/>
    </row>
    <row r="2399" spans="12:12" x14ac:dyDescent="0.2">
      <c r="L2399" s="146"/>
    </row>
    <row r="2400" spans="12:12" x14ac:dyDescent="0.2">
      <c r="L2400" s="146"/>
    </row>
    <row r="2401" spans="12:12" x14ac:dyDescent="0.2">
      <c r="L2401" s="146"/>
    </row>
    <row r="2402" spans="12:12" x14ac:dyDescent="0.2">
      <c r="L2402" s="146"/>
    </row>
    <row r="2403" spans="12:12" x14ac:dyDescent="0.2">
      <c r="L2403" s="146"/>
    </row>
    <row r="2404" spans="12:12" x14ac:dyDescent="0.2">
      <c r="L2404" s="146"/>
    </row>
    <row r="2405" spans="12:12" x14ac:dyDescent="0.2">
      <c r="L2405" s="146"/>
    </row>
    <row r="2406" spans="12:12" x14ac:dyDescent="0.2">
      <c r="L2406" s="146"/>
    </row>
    <row r="2407" spans="12:12" x14ac:dyDescent="0.2">
      <c r="L2407" s="146"/>
    </row>
    <row r="2408" spans="12:12" x14ac:dyDescent="0.2">
      <c r="L2408" s="146"/>
    </row>
    <row r="2409" spans="12:12" x14ac:dyDescent="0.2">
      <c r="L2409" s="146"/>
    </row>
    <row r="2410" spans="12:12" x14ac:dyDescent="0.2">
      <c r="L2410" s="146"/>
    </row>
    <row r="2411" spans="12:12" x14ac:dyDescent="0.2">
      <c r="L2411" s="146"/>
    </row>
    <row r="2412" spans="12:12" x14ac:dyDescent="0.2">
      <c r="L2412" s="146"/>
    </row>
    <row r="2413" spans="12:12" x14ac:dyDescent="0.2">
      <c r="L2413" s="146"/>
    </row>
    <row r="2414" spans="12:12" x14ac:dyDescent="0.2">
      <c r="L2414" s="146"/>
    </row>
    <row r="2415" spans="12:12" x14ac:dyDescent="0.2">
      <c r="L2415" s="146"/>
    </row>
    <row r="2416" spans="12:12" x14ac:dyDescent="0.2">
      <c r="L2416" s="146"/>
    </row>
    <row r="2417" spans="12:12" x14ac:dyDescent="0.2">
      <c r="L2417" s="146"/>
    </row>
    <row r="2418" spans="12:12" x14ac:dyDescent="0.2">
      <c r="L2418" s="146"/>
    </row>
    <row r="2419" spans="12:12" x14ac:dyDescent="0.2">
      <c r="L2419" s="146"/>
    </row>
    <row r="2420" spans="12:12" x14ac:dyDescent="0.2">
      <c r="L2420" s="146"/>
    </row>
    <row r="2421" spans="12:12" x14ac:dyDescent="0.2">
      <c r="L2421" s="146"/>
    </row>
    <row r="2422" spans="12:12" x14ac:dyDescent="0.2">
      <c r="L2422" s="146"/>
    </row>
    <row r="2423" spans="12:12" x14ac:dyDescent="0.2">
      <c r="L2423" s="146"/>
    </row>
    <row r="2424" spans="12:12" x14ac:dyDescent="0.2">
      <c r="L2424" s="146"/>
    </row>
    <row r="2425" spans="12:12" x14ac:dyDescent="0.2">
      <c r="L2425" s="146"/>
    </row>
    <row r="2426" spans="12:12" x14ac:dyDescent="0.2">
      <c r="L2426" s="146"/>
    </row>
    <row r="2427" spans="12:12" x14ac:dyDescent="0.2">
      <c r="L2427" s="146"/>
    </row>
    <row r="2428" spans="12:12" x14ac:dyDescent="0.2">
      <c r="L2428" s="146"/>
    </row>
    <row r="2429" spans="12:12" x14ac:dyDescent="0.2">
      <c r="L2429" s="146"/>
    </row>
    <row r="2430" spans="12:12" x14ac:dyDescent="0.2">
      <c r="L2430" s="146"/>
    </row>
    <row r="2431" spans="12:12" x14ac:dyDescent="0.2">
      <c r="L2431" s="146"/>
    </row>
    <row r="2432" spans="12:12" x14ac:dyDescent="0.2">
      <c r="L2432" s="146"/>
    </row>
    <row r="2433" spans="12:12" x14ac:dyDescent="0.2">
      <c r="L2433" s="146"/>
    </row>
    <row r="2434" spans="12:12" x14ac:dyDescent="0.2">
      <c r="L2434" s="146"/>
    </row>
    <row r="2435" spans="12:12" x14ac:dyDescent="0.2">
      <c r="L2435" s="146"/>
    </row>
    <row r="2436" spans="12:12" x14ac:dyDescent="0.2">
      <c r="L2436" s="146"/>
    </row>
    <row r="2437" spans="12:12" x14ac:dyDescent="0.2">
      <c r="L2437" s="146"/>
    </row>
    <row r="2438" spans="12:12" x14ac:dyDescent="0.2">
      <c r="L2438" s="146"/>
    </row>
    <row r="2439" spans="12:12" x14ac:dyDescent="0.2">
      <c r="L2439" s="146"/>
    </row>
    <row r="2440" spans="12:12" x14ac:dyDescent="0.2">
      <c r="L2440" s="146"/>
    </row>
    <row r="2441" spans="12:12" x14ac:dyDescent="0.2">
      <c r="L2441" s="146"/>
    </row>
    <row r="2442" spans="12:12" x14ac:dyDescent="0.2">
      <c r="L2442" s="146"/>
    </row>
    <row r="2443" spans="12:12" x14ac:dyDescent="0.2">
      <c r="L2443" s="146"/>
    </row>
    <row r="2444" spans="12:12" x14ac:dyDescent="0.2">
      <c r="L2444" s="146"/>
    </row>
    <row r="2445" spans="12:12" x14ac:dyDescent="0.2">
      <c r="L2445" s="146"/>
    </row>
    <row r="2446" spans="12:12" x14ac:dyDescent="0.2">
      <c r="L2446" s="146"/>
    </row>
    <row r="2447" spans="12:12" x14ac:dyDescent="0.2">
      <c r="L2447" s="146"/>
    </row>
    <row r="2448" spans="12:12" x14ac:dyDescent="0.2">
      <c r="L2448" s="146"/>
    </row>
    <row r="2449" spans="12:12" x14ac:dyDescent="0.2">
      <c r="L2449" s="146"/>
    </row>
    <row r="2450" spans="12:12" x14ac:dyDescent="0.2">
      <c r="L2450" s="146"/>
    </row>
    <row r="2451" spans="12:12" x14ac:dyDescent="0.2">
      <c r="L2451" s="146"/>
    </row>
    <row r="2452" spans="12:12" x14ac:dyDescent="0.2">
      <c r="L2452" s="146"/>
    </row>
    <row r="2453" spans="12:12" x14ac:dyDescent="0.2">
      <c r="L2453" s="146"/>
    </row>
    <row r="2454" spans="12:12" x14ac:dyDescent="0.2">
      <c r="L2454" s="146"/>
    </row>
    <row r="2455" spans="12:12" x14ac:dyDescent="0.2">
      <c r="L2455" s="146"/>
    </row>
    <row r="2456" spans="12:12" x14ac:dyDescent="0.2">
      <c r="L2456" s="146"/>
    </row>
    <row r="2457" spans="12:12" x14ac:dyDescent="0.2">
      <c r="L2457" s="146"/>
    </row>
    <row r="2458" spans="12:12" x14ac:dyDescent="0.2">
      <c r="L2458" s="146"/>
    </row>
    <row r="2459" spans="12:12" x14ac:dyDescent="0.2">
      <c r="L2459" s="146"/>
    </row>
    <row r="2460" spans="12:12" x14ac:dyDescent="0.2">
      <c r="L2460" s="146"/>
    </row>
    <row r="2461" spans="12:12" x14ac:dyDescent="0.2">
      <c r="L2461" s="146"/>
    </row>
    <row r="2462" spans="12:12" x14ac:dyDescent="0.2">
      <c r="L2462" s="146"/>
    </row>
    <row r="2463" spans="12:12" x14ac:dyDescent="0.2">
      <c r="L2463" s="146"/>
    </row>
    <row r="2464" spans="12:12" x14ac:dyDescent="0.2">
      <c r="L2464" s="146"/>
    </row>
    <row r="2465" spans="12:12" x14ac:dyDescent="0.2">
      <c r="L2465" s="146"/>
    </row>
    <row r="2466" spans="12:12" x14ac:dyDescent="0.2">
      <c r="L2466" s="146"/>
    </row>
    <row r="2467" spans="12:12" x14ac:dyDescent="0.2">
      <c r="L2467" s="146"/>
    </row>
    <row r="2468" spans="12:12" x14ac:dyDescent="0.2">
      <c r="L2468" s="146"/>
    </row>
    <row r="2469" spans="12:12" x14ac:dyDescent="0.2">
      <c r="L2469" s="146"/>
    </row>
    <row r="2470" spans="12:12" x14ac:dyDescent="0.2">
      <c r="L2470" s="146"/>
    </row>
    <row r="2471" spans="12:12" x14ac:dyDescent="0.2">
      <c r="L2471" s="146"/>
    </row>
    <row r="2472" spans="12:12" x14ac:dyDescent="0.2">
      <c r="L2472" s="146"/>
    </row>
    <row r="2473" spans="12:12" x14ac:dyDescent="0.2">
      <c r="L2473" s="146"/>
    </row>
    <row r="2474" spans="12:12" x14ac:dyDescent="0.2">
      <c r="L2474" s="146"/>
    </row>
    <row r="2475" spans="12:12" x14ac:dyDescent="0.2">
      <c r="L2475" s="146"/>
    </row>
    <row r="2476" spans="12:12" x14ac:dyDescent="0.2">
      <c r="L2476" s="146"/>
    </row>
    <row r="2477" spans="12:12" x14ac:dyDescent="0.2">
      <c r="L2477" s="146"/>
    </row>
    <row r="2478" spans="12:12" x14ac:dyDescent="0.2">
      <c r="L2478" s="146"/>
    </row>
    <row r="2479" spans="12:12" x14ac:dyDescent="0.2">
      <c r="L2479" s="146"/>
    </row>
    <row r="2480" spans="12:12" x14ac:dyDescent="0.2">
      <c r="L2480" s="146"/>
    </row>
    <row r="2481" spans="12:12" x14ac:dyDescent="0.2">
      <c r="L2481" s="146"/>
    </row>
    <row r="2482" spans="12:12" x14ac:dyDescent="0.2">
      <c r="L2482" s="146"/>
    </row>
    <row r="2483" spans="12:12" x14ac:dyDescent="0.2">
      <c r="L2483" s="146"/>
    </row>
    <row r="2484" spans="12:12" x14ac:dyDescent="0.2">
      <c r="L2484" s="146"/>
    </row>
    <row r="2485" spans="12:12" x14ac:dyDescent="0.2">
      <c r="L2485" s="146"/>
    </row>
    <row r="2486" spans="12:12" x14ac:dyDescent="0.2">
      <c r="L2486" s="146"/>
    </row>
    <row r="2487" spans="12:12" x14ac:dyDescent="0.2">
      <c r="L2487" s="146"/>
    </row>
    <row r="2488" spans="12:12" x14ac:dyDescent="0.2">
      <c r="L2488" s="146"/>
    </row>
    <row r="2489" spans="12:12" x14ac:dyDescent="0.2">
      <c r="L2489" s="146"/>
    </row>
    <row r="2490" spans="12:12" x14ac:dyDescent="0.2">
      <c r="L2490" s="146"/>
    </row>
    <row r="2491" spans="12:12" x14ac:dyDescent="0.2">
      <c r="L2491" s="146"/>
    </row>
    <row r="2492" spans="12:12" x14ac:dyDescent="0.2">
      <c r="L2492" s="146"/>
    </row>
    <row r="2493" spans="12:12" x14ac:dyDescent="0.2">
      <c r="L2493" s="146"/>
    </row>
    <row r="2494" spans="12:12" x14ac:dyDescent="0.2">
      <c r="L2494" s="146"/>
    </row>
    <row r="2495" spans="12:12" x14ac:dyDescent="0.2">
      <c r="L2495" s="146"/>
    </row>
    <row r="2496" spans="12:12" x14ac:dyDescent="0.2">
      <c r="L2496" s="146"/>
    </row>
    <row r="2497" spans="12:12" x14ac:dyDescent="0.2">
      <c r="L2497" s="146"/>
    </row>
    <row r="2498" spans="12:12" x14ac:dyDescent="0.2">
      <c r="L2498" s="146"/>
    </row>
    <row r="2499" spans="12:12" x14ac:dyDescent="0.2">
      <c r="L2499" s="146"/>
    </row>
    <row r="2500" spans="12:12" x14ac:dyDescent="0.2">
      <c r="L2500" s="146"/>
    </row>
    <row r="2501" spans="12:12" x14ac:dyDescent="0.2">
      <c r="L2501" s="146"/>
    </row>
    <row r="2502" spans="12:12" x14ac:dyDescent="0.2">
      <c r="L2502" s="146"/>
    </row>
    <row r="2503" spans="12:12" x14ac:dyDescent="0.2">
      <c r="L2503" s="146"/>
    </row>
    <row r="2504" spans="12:12" x14ac:dyDescent="0.2">
      <c r="L2504" s="146"/>
    </row>
    <row r="2505" spans="12:12" x14ac:dyDescent="0.2">
      <c r="L2505" s="146"/>
    </row>
    <row r="2506" spans="12:12" x14ac:dyDescent="0.2">
      <c r="L2506" s="146"/>
    </row>
    <row r="2507" spans="12:12" x14ac:dyDescent="0.2">
      <c r="L2507" s="146"/>
    </row>
    <row r="2508" spans="12:12" x14ac:dyDescent="0.2">
      <c r="L2508" s="146"/>
    </row>
    <row r="2509" spans="12:12" x14ac:dyDescent="0.2">
      <c r="L2509" s="146"/>
    </row>
    <row r="2510" spans="12:12" x14ac:dyDescent="0.2">
      <c r="L2510" s="146"/>
    </row>
    <row r="2511" spans="12:12" x14ac:dyDescent="0.2">
      <c r="L2511" s="146"/>
    </row>
    <row r="2512" spans="12:12" x14ac:dyDescent="0.2">
      <c r="L2512" s="146"/>
    </row>
    <row r="2513" spans="12:12" x14ac:dyDescent="0.2">
      <c r="L2513" s="146"/>
    </row>
    <row r="2514" spans="12:12" x14ac:dyDescent="0.2">
      <c r="L2514" s="146"/>
    </row>
    <row r="2515" spans="12:12" x14ac:dyDescent="0.2">
      <c r="L2515" s="146"/>
    </row>
    <row r="2516" spans="12:12" x14ac:dyDescent="0.2">
      <c r="L2516" s="146"/>
    </row>
    <row r="2517" spans="12:12" x14ac:dyDescent="0.2">
      <c r="L2517" s="146"/>
    </row>
    <row r="2518" spans="12:12" x14ac:dyDescent="0.2">
      <c r="L2518" s="146"/>
    </row>
    <row r="2519" spans="12:12" x14ac:dyDescent="0.2">
      <c r="L2519" s="146"/>
    </row>
    <row r="2520" spans="12:12" x14ac:dyDescent="0.2">
      <c r="L2520" s="146"/>
    </row>
    <row r="2521" spans="12:12" x14ac:dyDescent="0.2">
      <c r="L2521" s="146"/>
    </row>
    <row r="2522" spans="12:12" x14ac:dyDescent="0.2">
      <c r="L2522" s="146"/>
    </row>
    <row r="2523" spans="12:12" x14ac:dyDescent="0.2">
      <c r="L2523" s="146"/>
    </row>
    <row r="2524" spans="12:12" x14ac:dyDescent="0.2">
      <c r="L2524" s="146"/>
    </row>
    <row r="2525" spans="12:12" x14ac:dyDescent="0.2">
      <c r="L2525" s="146"/>
    </row>
    <row r="2526" spans="12:12" x14ac:dyDescent="0.2">
      <c r="L2526" s="146"/>
    </row>
    <row r="2527" spans="12:12" x14ac:dyDescent="0.2">
      <c r="L2527" s="146"/>
    </row>
    <row r="2528" spans="12:12" x14ac:dyDescent="0.2">
      <c r="L2528" s="146"/>
    </row>
    <row r="2529" spans="12:12" x14ac:dyDescent="0.2">
      <c r="L2529" s="146"/>
    </row>
    <row r="2530" spans="12:12" x14ac:dyDescent="0.2">
      <c r="L2530" s="146"/>
    </row>
    <row r="2531" spans="12:12" x14ac:dyDescent="0.2">
      <c r="L2531" s="146"/>
    </row>
    <row r="2532" spans="12:12" x14ac:dyDescent="0.2">
      <c r="L2532" s="146"/>
    </row>
    <row r="2533" spans="12:12" x14ac:dyDescent="0.2">
      <c r="L2533" s="146"/>
    </row>
    <row r="2534" spans="12:12" x14ac:dyDescent="0.2">
      <c r="L2534" s="146"/>
    </row>
    <row r="2535" spans="12:12" x14ac:dyDescent="0.2">
      <c r="L2535" s="146"/>
    </row>
    <row r="2536" spans="12:12" x14ac:dyDescent="0.2">
      <c r="L2536" s="146"/>
    </row>
    <row r="2537" spans="12:12" x14ac:dyDescent="0.2">
      <c r="L2537" s="146"/>
    </row>
    <row r="2538" spans="12:12" x14ac:dyDescent="0.2">
      <c r="L2538" s="146"/>
    </row>
    <row r="2539" spans="12:12" x14ac:dyDescent="0.2">
      <c r="L2539" s="146"/>
    </row>
    <row r="2540" spans="12:12" x14ac:dyDescent="0.2">
      <c r="L2540" s="146"/>
    </row>
    <row r="2541" spans="12:12" x14ac:dyDescent="0.2">
      <c r="L2541" s="146"/>
    </row>
    <row r="2542" spans="12:12" x14ac:dyDescent="0.2">
      <c r="L2542" s="146"/>
    </row>
    <row r="2543" spans="12:12" x14ac:dyDescent="0.2">
      <c r="L2543" s="146"/>
    </row>
    <row r="2544" spans="12:12" x14ac:dyDescent="0.2">
      <c r="L2544" s="146"/>
    </row>
    <row r="2545" spans="12:12" x14ac:dyDescent="0.2">
      <c r="L2545" s="146"/>
    </row>
    <row r="2546" spans="12:12" x14ac:dyDescent="0.2">
      <c r="L2546" s="146"/>
    </row>
    <row r="2547" spans="12:12" x14ac:dyDescent="0.2">
      <c r="L2547" s="146"/>
    </row>
    <row r="2548" spans="12:12" x14ac:dyDescent="0.2">
      <c r="L2548" s="146"/>
    </row>
    <row r="2549" spans="12:12" x14ac:dyDescent="0.2">
      <c r="L2549" s="146"/>
    </row>
    <row r="2550" spans="12:12" x14ac:dyDescent="0.2">
      <c r="L2550" s="146"/>
    </row>
    <row r="2551" spans="12:12" x14ac:dyDescent="0.2">
      <c r="L2551" s="146"/>
    </row>
    <row r="2552" spans="12:12" x14ac:dyDescent="0.2">
      <c r="L2552" s="146"/>
    </row>
    <row r="2553" spans="12:12" x14ac:dyDescent="0.2">
      <c r="L2553" s="146"/>
    </row>
    <row r="2554" spans="12:12" x14ac:dyDescent="0.2">
      <c r="L2554" s="146"/>
    </row>
    <row r="2555" spans="12:12" x14ac:dyDescent="0.2">
      <c r="L2555" s="146"/>
    </row>
    <row r="2556" spans="12:12" x14ac:dyDescent="0.2">
      <c r="L2556" s="146"/>
    </row>
    <row r="2557" spans="12:12" x14ac:dyDescent="0.2">
      <c r="L2557" s="146"/>
    </row>
    <row r="2558" spans="12:12" x14ac:dyDescent="0.2">
      <c r="L2558" s="146"/>
    </row>
    <row r="2559" spans="12:12" x14ac:dyDescent="0.2">
      <c r="L2559" s="146"/>
    </row>
    <row r="2560" spans="12:12" x14ac:dyDescent="0.2">
      <c r="L2560" s="146"/>
    </row>
    <row r="2561" spans="12:12" x14ac:dyDescent="0.2">
      <c r="L2561" s="146"/>
    </row>
    <row r="2562" spans="12:12" x14ac:dyDescent="0.2">
      <c r="L2562" s="146"/>
    </row>
    <row r="2563" spans="12:12" x14ac:dyDescent="0.2">
      <c r="L2563" s="146"/>
    </row>
    <row r="2564" spans="12:12" x14ac:dyDescent="0.2">
      <c r="L2564" s="146"/>
    </row>
    <row r="2565" spans="12:12" x14ac:dyDescent="0.2">
      <c r="L2565" s="146"/>
    </row>
    <row r="2566" spans="12:12" x14ac:dyDescent="0.2">
      <c r="L2566" s="146"/>
    </row>
    <row r="2567" spans="12:12" x14ac:dyDescent="0.2">
      <c r="L2567" s="146"/>
    </row>
    <row r="2568" spans="12:12" x14ac:dyDescent="0.2">
      <c r="L2568" s="146"/>
    </row>
    <row r="2569" spans="12:12" x14ac:dyDescent="0.2">
      <c r="L2569" s="146"/>
    </row>
    <row r="2570" spans="12:12" x14ac:dyDescent="0.2">
      <c r="L2570" s="146"/>
    </row>
    <row r="2571" spans="12:12" x14ac:dyDescent="0.2">
      <c r="L2571" s="146"/>
    </row>
    <row r="2572" spans="12:12" x14ac:dyDescent="0.2">
      <c r="L2572" s="146"/>
    </row>
    <row r="2573" spans="12:12" x14ac:dyDescent="0.2">
      <c r="L2573" s="146"/>
    </row>
    <row r="2574" spans="12:12" x14ac:dyDescent="0.2">
      <c r="L2574" s="146"/>
    </row>
    <row r="2575" spans="12:12" x14ac:dyDescent="0.2">
      <c r="L2575" s="146"/>
    </row>
    <row r="2576" spans="12:12" x14ac:dyDescent="0.2">
      <c r="L2576" s="146"/>
    </row>
    <row r="2577" spans="12:12" x14ac:dyDescent="0.2">
      <c r="L2577" s="146"/>
    </row>
    <row r="2578" spans="12:12" x14ac:dyDescent="0.2">
      <c r="L2578" s="146"/>
    </row>
    <row r="2579" spans="12:12" x14ac:dyDescent="0.2">
      <c r="L2579" s="146"/>
    </row>
    <row r="2580" spans="12:12" x14ac:dyDescent="0.2">
      <c r="L2580" s="146"/>
    </row>
    <row r="2581" spans="12:12" x14ac:dyDescent="0.2">
      <c r="L2581" s="146"/>
    </row>
    <row r="2582" spans="12:12" x14ac:dyDescent="0.2">
      <c r="L2582" s="146"/>
    </row>
    <row r="2583" spans="12:12" x14ac:dyDescent="0.2">
      <c r="L2583" s="146"/>
    </row>
    <row r="2584" spans="12:12" x14ac:dyDescent="0.2">
      <c r="L2584" s="146"/>
    </row>
    <row r="2585" spans="12:12" x14ac:dyDescent="0.2">
      <c r="L2585" s="146"/>
    </row>
    <row r="2586" spans="12:12" x14ac:dyDescent="0.2">
      <c r="L2586" s="146"/>
    </row>
    <row r="2587" spans="12:12" x14ac:dyDescent="0.2">
      <c r="L2587" s="146"/>
    </row>
    <row r="2588" spans="12:12" x14ac:dyDescent="0.2">
      <c r="L2588" s="146"/>
    </row>
    <row r="2589" spans="12:12" x14ac:dyDescent="0.2">
      <c r="L2589" s="146"/>
    </row>
    <row r="2590" spans="12:12" x14ac:dyDescent="0.2">
      <c r="L2590" s="146"/>
    </row>
    <row r="2591" spans="12:12" x14ac:dyDescent="0.2">
      <c r="L2591" s="146"/>
    </row>
    <row r="2592" spans="12:12" x14ac:dyDescent="0.2">
      <c r="L2592" s="146"/>
    </row>
    <row r="2593" spans="12:12" x14ac:dyDescent="0.2">
      <c r="L2593" s="146"/>
    </row>
    <row r="2594" spans="12:12" x14ac:dyDescent="0.2">
      <c r="L2594" s="146"/>
    </row>
    <row r="2595" spans="12:12" x14ac:dyDescent="0.2">
      <c r="L2595" s="146"/>
    </row>
    <row r="2596" spans="12:12" x14ac:dyDescent="0.2">
      <c r="L2596" s="146"/>
    </row>
    <row r="2597" spans="12:12" x14ac:dyDescent="0.2">
      <c r="L2597" s="146"/>
    </row>
    <row r="2598" spans="12:12" x14ac:dyDescent="0.2">
      <c r="L2598" s="146"/>
    </row>
    <row r="2599" spans="12:12" x14ac:dyDescent="0.2">
      <c r="L2599" s="146"/>
    </row>
    <row r="2600" spans="12:12" x14ac:dyDescent="0.2">
      <c r="L2600" s="146"/>
    </row>
    <row r="2601" spans="12:12" x14ac:dyDescent="0.2">
      <c r="L2601" s="146"/>
    </row>
    <row r="2602" spans="12:12" x14ac:dyDescent="0.2">
      <c r="L2602" s="146"/>
    </row>
    <row r="2603" spans="12:12" x14ac:dyDescent="0.2">
      <c r="L2603" s="146"/>
    </row>
    <row r="2604" spans="12:12" x14ac:dyDescent="0.2">
      <c r="L2604" s="146"/>
    </row>
    <row r="2605" spans="12:12" x14ac:dyDescent="0.2">
      <c r="L2605" s="146"/>
    </row>
    <row r="2606" spans="12:12" x14ac:dyDescent="0.2">
      <c r="L2606" s="146"/>
    </row>
    <row r="2607" spans="12:12" x14ac:dyDescent="0.2">
      <c r="L2607" s="146"/>
    </row>
    <row r="2608" spans="12:12" x14ac:dyDescent="0.2">
      <c r="L2608" s="146"/>
    </row>
    <row r="2609" spans="12:12" x14ac:dyDescent="0.2">
      <c r="L2609" s="146"/>
    </row>
    <row r="2610" spans="12:12" x14ac:dyDescent="0.2">
      <c r="L2610" s="146"/>
    </row>
    <row r="2611" spans="12:12" x14ac:dyDescent="0.2">
      <c r="L2611" s="146"/>
    </row>
    <row r="2612" spans="12:12" x14ac:dyDescent="0.2">
      <c r="L2612" s="146"/>
    </row>
    <row r="2613" spans="12:12" x14ac:dyDescent="0.2">
      <c r="L2613" s="146"/>
    </row>
    <row r="2614" spans="12:12" x14ac:dyDescent="0.2">
      <c r="L2614" s="146"/>
    </row>
    <row r="2615" spans="12:12" x14ac:dyDescent="0.2">
      <c r="L2615" s="146"/>
    </row>
    <row r="2616" spans="12:12" x14ac:dyDescent="0.2">
      <c r="L2616" s="146"/>
    </row>
    <row r="2617" spans="12:12" x14ac:dyDescent="0.2">
      <c r="L2617" s="146"/>
    </row>
    <row r="2618" spans="12:12" x14ac:dyDescent="0.2">
      <c r="L2618" s="146"/>
    </row>
    <row r="2619" spans="12:12" x14ac:dyDescent="0.2">
      <c r="L2619" s="146"/>
    </row>
    <row r="2620" spans="12:12" x14ac:dyDescent="0.2">
      <c r="L2620" s="146"/>
    </row>
    <row r="2621" spans="12:12" x14ac:dyDescent="0.2">
      <c r="L2621" s="146"/>
    </row>
    <row r="2622" spans="12:12" x14ac:dyDescent="0.2">
      <c r="L2622" s="146"/>
    </row>
    <row r="2623" spans="12:12" x14ac:dyDescent="0.2">
      <c r="L2623" s="146"/>
    </row>
    <row r="2624" spans="12:12" x14ac:dyDescent="0.2">
      <c r="L2624" s="146"/>
    </row>
    <row r="2625" spans="12:12" x14ac:dyDescent="0.2">
      <c r="L2625" s="146"/>
    </row>
    <row r="2626" spans="12:12" x14ac:dyDescent="0.2">
      <c r="L2626" s="146"/>
    </row>
    <row r="2627" spans="12:12" x14ac:dyDescent="0.2">
      <c r="L2627" s="146"/>
    </row>
    <row r="2628" spans="12:12" x14ac:dyDescent="0.2">
      <c r="L2628" s="146"/>
    </row>
    <row r="2629" spans="12:12" x14ac:dyDescent="0.2">
      <c r="L2629" s="146"/>
    </row>
    <row r="2630" spans="12:12" x14ac:dyDescent="0.2">
      <c r="L2630" s="146"/>
    </row>
    <row r="2631" spans="12:12" x14ac:dyDescent="0.2">
      <c r="L2631" s="146"/>
    </row>
    <row r="2632" spans="12:12" x14ac:dyDescent="0.2">
      <c r="L2632" s="146"/>
    </row>
    <row r="2633" spans="12:12" x14ac:dyDescent="0.2">
      <c r="L2633" s="146"/>
    </row>
    <row r="2634" spans="12:12" x14ac:dyDescent="0.2">
      <c r="L2634" s="146"/>
    </row>
    <row r="2635" spans="12:12" x14ac:dyDescent="0.2">
      <c r="L2635" s="146"/>
    </row>
    <row r="2636" spans="12:12" x14ac:dyDescent="0.2">
      <c r="L2636" s="146"/>
    </row>
    <row r="2637" spans="12:12" x14ac:dyDescent="0.2">
      <c r="L2637" s="146"/>
    </row>
    <row r="2638" spans="12:12" x14ac:dyDescent="0.2">
      <c r="L2638" s="146"/>
    </row>
    <row r="2639" spans="12:12" x14ac:dyDescent="0.2">
      <c r="L2639" s="146"/>
    </row>
    <row r="2640" spans="12:12" x14ac:dyDescent="0.2">
      <c r="L2640" s="146"/>
    </row>
    <row r="2641" spans="12:12" x14ac:dyDescent="0.2">
      <c r="L2641" s="146"/>
    </row>
    <row r="2642" spans="12:12" x14ac:dyDescent="0.2">
      <c r="L2642" s="146"/>
    </row>
    <row r="2643" spans="12:12" x14ac:dyDescent="0.2">
      <c r="L2643" s="146"/>
    </row>
    <row r="2644" spans="12:12" x14ac:dyDescent="0.2">
      <c r="L2644" s="146"/>
    </row>
    <row r="2645" spans="12:12" x14ac:dyDescent="0.2">
      <c r="L2645" s="146"/>
    </row>
    <row r="2646" spans="12:12" x14ac:dyDescent="0.2">
      <c r="L2646" s="146"/>
    </row>
    <row r="2647" spans="12:12" x14ac:dyDescent="0.2">
      <c r="L2647" s="146"/>
    </row>
    <row r="2648" spans="12:12" x14ac:dyDescent="0.2">
      <c r="L2648" s="146"/>
    </row>
    <row r="2649" spans="12:12" x14ac:dyDescent="0.2">
      <c r="L2649" s="146"/>
    </row>
    <row r="2650" spans="12:12" x14ac:dyDescent="0.2">
      <c r="L2650" s="146"/>
    </row>
    <row r="2651" spans="12:12" x14ac:dyDescent="0.2">
      <c r="L2651" s="146"/>
    </row>
    <row r="2652" spans="12:12" x14ac:dyDescent="0.2">
      <c r="L2652" s="146"/>
    </row>
    <row r="2653" spans="12:12" x14ac:dyDescent="0.2">
      <c r="L2653" s="146"/>
    </row>
    <row r="2654" spans="12:12" x14ac:dyDescent="0.2">
      <c r="L2654" s="146"/>
    </row>
    <row r="2655" spans="12:12" x14ac:dyDescent="0.2">
      <c r="L2655" s="146"/>
    </row>
    <row r="2656" spans="12:12" x14ac:dyDescent="0.2">
      <c r="L2656" s="146"/>
    </row>
    <row r="2657" spans="12:12" x14ac:dyDescent="0.2">
      <c r="L2657" s="146"/>
    </row>
    <row r="2658" spans="12:12" x14ac:dyDescent="0.2">
      <c r="L2658" s="146"/>
    </row>
    <row r="2659" spans="12:12" x14ac:dyDescent="0.2">
      <c r="L2659" s="146"/>
    </row>
    <row r="2660" spans="12:12" x14ac:dyDescent="0.2">
      <c r="L2660" s="146"/>
    </row>
    <row r="2661" spans="12:12" x14ac:dyDescent="0.2">
      <c r="L2661" s="146"/>
    </row>
    <row r="2662" spans="12:12" x14ac:dyDescent="0.2">
      <c r="L2662" s="146"/>
    </row>
    <row r="2663" spans="12:12" x14ac:dyDescent="0.2">
      <c r="L2663" s="146"/>
    </row>
    <row r="2664" spans="12:12" x14ac:dyDescent="0.2">
      <c r="L2664" s="146"/>
    </row>
    <row r="2665" spans="12:12" x14ac:dyDescent="0.2">
      <c r="L2665" s="146"/>
    </row>
    <row r="2666" spans="12:12" x14ac:dyDescent="0.2">
      <c r="L2666" s="146"/>
    </row>
    <row r="2667" spans="12:12" x14ac:dyDescent="0.2">
      <c r="L2667" s="146"/>
    </row>
    <row r="2668" spans="12:12" x14ac:dyDescent="0.2">
      <c r="L2668" s="146"/>
    </row>
    <row r="2669" spans="12:12" x14ac:dyDescent="0.2">
      <c r="L2669" s="146"/>
    </row>
    <row r="2670" spans="12:12" x14ac:dyDescent="0.2">
      <c r="L2670" s="146"/>
    </row>
    <row r="2671" spans="12:12" x14ac:dyDescent="0.2">
      <c r="L2671" s="146"/>
    </row>
    <row r="2672" spans="12:12" x14ac:dyDescent="0.2">
      <c r="L2672" s="146"/>
    </row>
    <row r="2673" spans="12:12" x14ac:dyDescent="0.2">
      <c r="L2673" s="146"/>
    </row>
    <row r="2674" spans="12:12" x14ac:dyDescent="0.2">
      <c r="L2674" s="146"/>
    </row>
    <row r="2675" spans="12:12" x14ac:dyDescent="0.2">
      <c r="L2675" s="146"/>
    </row>
    <row r="2676" spans="12:12" x14ac:dyDescent="0.2">
      <c r="L2676" s="146"/>
    </row>
    <row r="2677" spans="12:12" x14ac:dyDescent="0.2">
      <c r="L2677" s="146"/>
    </row>
    <row r="2678" spans="12:12" x14ac:dyDescent="0.2">
      <c r="L2678" s="146"/>
    </row>
    <row r="2679" spans="12:12" x14ac:dyDescent="0.2">
      <c r="L2679" s="146"/>
    </row>
    <row r="2680" spans="12:12" x14ac:dyDescent="0.2">
      <c r="L2680" s="146"/>
    </row>
    <row r="2681" spans="12:12" x14ac:dyDescent="0.2">
      <c r="L2681" s="146"/>
    </row>
    <row r="2682" spans="12:12" x14ac:dyDescent="0.2">
      <c r="L2682" s="146"/>
    </row>
    <row r="2683" spans="12:12" x14ac:dyDescent="0.2">
      <c r="L2683" s="146"/>
    </row>
    <row r="2684" spans="12:12" x14ac:dyDescent="0.2">
      <c r="L2684" s="146"/>
    </row>
    <row r="2685" spans="12:12" x14ac:dyDescent="0.2">
      <c r="L2685" s="146"/>
    </row>
    <row r="2686" spans="12:12" x14ac:dyDescent="0.2">
      <c r="L2686" s="146"/>
    </row>
    <row r="2687" spans="12:12" x14ac:dyDescent="0.2">
      <c r="L2687" s="146"/>
    </row>
    <row r="2688" spans="12:12" x14ac:dyDescent="0.2">
      <c r="L2688" s="146"/>
    </row>
    <row r="2689" spans="12:12" x14ac:dyDescent="0.2">
      <c r="L2689" s="146"/>
    </row>
    <row r="2690" spans="12:12" x14ac:dyDescent="0.2">
      <c r="L2690" s="146"/>
    </row>
    <row r="2691" spans="12:12" x14ac:dyDescent="0.2">
      <c r="L2691" s="146"/>
    </row>
    <row r="2692" spans="12:12" x14ac:dyDescent="0.2">
      <c r="L2692" s="146"/>
    </row>
    <row r="2693" spans="12:12" x14ac:dyDescent="0.2">
      <c r="L2693" s="146"/>
    </row>
    <row r="2694" spans="12:12" x14ac:dyDescent="0.2">
      <c r="L2694" s="146"/>
    </row>
    <row r="2695" spans="12:12" x14ac:dyDescent="0.2">
      <c r="L2695" s="146"/>
    </row>
    <row r="2696" spans="12:12" x14ac:dyDescent="0.2">
      <c r="L2696" s="146"/>
    </row>
    <row r="2697" spans="12:12" x14ac:dyDescent="0.2">
      <c r="L2697" s="160"/>
    </row>
    <row r="2698" spans="12:12" x14ac:dyDescent="0.2">
      <c r="L2698" s="160"/>
    </row>
    <row r="2699" spans="12:12" x14ac:dyDescent="0.2">
      <c r="L2699" s="160"/>
    </row>
    <row r="2700" spans="12:12" x14ac:dyDescent="0.2">
      <c r="L2700" s="160"/>
    </row>
    <row r="2701" spans="12:12" x14ac:dyDescent="0.2">
      <c r="L2701" s="160"/>
    </row>
    <row r="2702" spans="12:12" x14ac:dyDescent="0.2">
      <c r="L2702" s="160"/>
    </row>
    <row r="2703" spans="12:12" x14ac:dyDescent="0.2">
      <c r="L2703" s="160"/>
    </row>
    <row r="2704" spans="12:12" x14ac:dyDescent="0.2">
      <c r="L2704" s="160"/>
    </row>
    <row r="2705" spans="12:12" x14ac:dyDescent="0.2">
      <c r="L2705" s="160"/>
    </row>
    <row r="2706" spans="12:12" x14ac:dyDescent="0.2">
      <c r="L2706" s="160"/>
    </row>
    <row r="2707" spans="12:12" x14ac:dyDescent="0.2">
      <c r="L2707" s="160"/>
    </row>
    <row r="2708" spans="12:12" x14ac:dyDescent="0.2">
      <c r="L2708" s="160"/>
    </row>
    <row r="2709" spans="12:12" x14ac:dyDescent="0.2">
      <c r="L2709" s="160"/>
    </row>
    <row r="2710" spans="12:12" x14ac:dyDescent="0.2">
      <c r="L2710" s="160"/>
    </row>
    <row r="2711" spans="12:12" x14ac:dyDescent="0.2">
      <c r="L2711" s="160"/>
    </row>
    <row r="2712" spans="12:12" x14ac:dyDescent="0.2">
      <c r="L2712" s="160"/>
    </row>
    <row r="2713" spans="12:12" x14ac:dyDescent="0.2">
      <c r="L2713" s="160"/>
    </row>
    <row r="2714" spans="12:12" x14ac:dyDescent="0.2">
      <c r="L2714" s="160"/>
    </row>
    <row r="2715" spans="12:12" x14ac:dyDescent="0.2">
      <c r="L2715" s="160"/>
    </row>
    <row r="2716" spans="12:12" x14ac:dyDescent="0.2">
      <c r="L2716" s="160"/>
    </row>
    <row r="2717" spans="12:12" x14ac:dyDescent="0.2">
      <c r="L2717" s="160"/>
    </row>
    <row r="2718" spans="12:12" x14ac:dyDescent="0.2">
      <c r="L2718" s="160"/>
    </row>
    <row r="2719" spans="12:12" x14ac:dyDescent="0.2">
      <c r="L2719" s="160"/>
    </row>
    <row r="2720" spans="12:12" x14ac:dyDescent="0.2">
      <c r="L2720" s="160"/>
    </row>
    <row r="2721" spans="12:12" x14ac:dyDescent="0.2">
      <c r="L2721" s="160"/>
    </row>
    <row r="2722" spans="12:12" x14ac:dyDescent="0.2">
      <c r="L2722" s="160"/>
    </row>
    <row r="2723" spans="12:12" x14ac:dyDescent="0.2">
      <c r="L2723" s="160"/>
    </row>
    <row r="2724" spans="12:12" x14ac:dyDescent="0.2">
      <c r="L2724" s="160"/>
    </row>
    <row r="2725" spans="12:12" x14ac:dyDescent="0.2">
      <c r="L2725" s="160"/>
    </row>
    <row r="2726" spans="12:12" x14ac:dyDescent="0.2">
      <c r="L2726" s="160"/>
    </row>
    <row r="2727" spans="12:12" x14ac:dyDescent="0.2">
      <c r="L2727" s="160"/>
    </row>
    <row r="2728" spans="12:12" x14ac:dyDescent="0.2">
      <c r="L2728" s="160"/>
    </row>
    <row r="2729" spans="12:12" x14ac:dyDescent="0.2">
      <c r="L2729" s="160"/>
    </row>
    <row r="2730" spans="12:12" x14ac:dyDescent="0.2">
      <c r="L2730" s="160"/>
    </row>
    <row r="2731" spans="12:12" x14ac:dyDescent="0.2">
      <c r="L2731" s="160"/>
    </row>
    <row r="2732" spans="12:12" x14ac:dyDescent="0.2">
      <c r="L2732" s="160"/>
    </row>
    <row r="2733" spans="12:12" x14ac:dyDescent="0.2">
      <c r="L2733" s="160"/>
    </row>
    <row r="2734" spans="12:12" x14ac:dyDescent="0.2">
      <c r="L2734" s="160"/>
    </row>
    <row r="2735" spans="12:12" x14ac:dyDescent="0.2">
      <c r="L2735" s="160"/>
    </row>
    <row r="2736" spans="12:12" x14ac:dyDescent="0.2">
      <c r="L2736" s="160"/>
    </row>
    <row r="2737" spans="12:12" x14ac:dyDescent="0.2">
      <c r="L2737" s="160"/>
    </row>
    <row r="2738" spans="12:12" x14ac:dyDescent="0.2">
      <c r="L2738" s="160"/>
    </row>
    <row r="2739" spans="12:12" x14ac:dyDescent="0.2">
      <c r="L2739" s="160"/>
    </row>
    <row r="2740" spans="12:12" x14ac:dyDescent="0.2">
      <c r="L2740" s="160"/>
    </row>
    <row r="2741" spans="12:12" x14ac:dyDescent="0.2">
      <c r="L2741" s="160"/>
    </row>
    <row r="2742" spans="12:12" x14ac:dyDescent="0.2">
      <c r="L2742" s="160"/>
    </row>
    <row r="2743" spans="12:12" x14ac:dyDescent="0.2">
      <c r="L2743" s="160"/>
    </row>
    <row r="2744" spans="12:12" x14ac:dyDescent="0.2">
      <c r="L2744" s="160"/>
    </row>
    <row r="2745" spans="12:12" x14ac:dyDescent="0.2">
      <c r="L2745" s="160"/>
    </row>
    <row r="2746" spans="12:12" x14ac:dyDescent="0.2">
      <c r="L2746" s="160"/>
    </row>
    <row r="2747" spans="12:12" x14ac:dyDescent="0.2">
      <c r="L2747" s="160"/>
    </row>
    <row r="2748" spans="12:12" x14ac:dyDescent="0.2">
      <c r="L2748" s="160"/>
    </row>
    <row r="2749" spans="12:12" x14ac:dyDescent="0.2">
      <c r="L2749" s="146"/>
    </row>
    <row r="2750" spans="12:12" x14ac:dyDescent="0.2">
      <c r="L2750" s="146"/>
    </row>
    <row r="2751" spans="12:12" x14ac:dyDescent="0.2">
      <c r="L2751" s="160"/>
    </row>
    <row r="2752" spans="12:12" x14ac:dyDescent="0.2">
      <c r="L2752" s="146"/>
    </row>
    <row r="2753" spans="12:12" x14ac:dyDescent="0.2">
      <c r="L2753" s="146"/>
    </row>
    <row r="2754" spans="12:12" x14ac:dyDescent="0.2">
      <c r="L2754" s="146"/>
    </row>
    <row r="2755" spans="12:12" x14ac:dyDescent="0.2">
      <c r="L2755" s="146"/>
    </row>
    <row r="2756" spans="12:12" x14ac:dyDescent="0.2">
      <c r="L2756" s="146"/>
    </row>
    <row r="2757" spans="12:12" x14ac:dyDescent="0.2">
      <c r="L2757" s="146"/>
    </row>
    <row r="2758" spans="12:12" x14ac:dyDescent="0.2">
      <c r="L2758" s="146"/>
    </row>
    <row r="2759" spans="12:12" x14ac:dyDescent="0.2">
      <c r="L2759" s="146"/>
    </row>
    <row r="2760" spans="12:12" x14ac:dyDescent="0.2">
      <c r="L2760" s="146"/>
    </row>
    <row r="2761" spans="12:12" x14ac:dyDescent="0.2">
      <c r="L2761" s="160"/>
    </row>
    <row r="2762" spans="12:12" x14ac:dyDescent="0.2">
      <c r="L2762" s="146"/>
    </row>
    <row r="2763" spans="12:12" x14ac:dyDescent="0.2">
      <c r="L2763" s="146"/>
    </row>
    <row r="2764" spans="12:12" x14ac:dyDescent="0.2">
      <c r="L2764" s="146"/>
    </row>
    <row r="2765" spans="12:12" x14ac:dyDescent="0.2">
      <c r="L2765" s="146"/>
    </row>
    <row r="2766" spans="12:12" x14ac:dyDescent="0.2">
      <c r="L2766" s="146"/>
    </row>
    <row r="2767" spans="12:12" x14ac:dyDescent="0.2">
      <c r="L2767" s="146"/>
    </row>
    <row r="2768" spans="12:12" x14ac:dyDescent="0.2">
      <c r="L2768" s="146"/>
    </row>
    <row r="2769" spans="12:12" x14ac:dyDescent="0.2">
      <c r="L2769" s="146"/>
    </row>
    <row r="2770" spans="12:12" x14ac:dyDescent="0.2">
      <c r="L2770" s="146"/>
    </row>
    <row r="2771" spans="12:12" x14ac:dyDescent="0.2">
      <c r="L2771" s="146"/>
    </row>
    <row r="2772" spans="12:12" x14ac:dyDescent="0.2">
      <c r="L2772" s="146"/>
    </row>
    <row r="2773" spans="12:12" x14ac:dyDescent="0.2">
      <c r="L2773" s="146"/>
    </row>
    <row r="2774" spans="12:12" x14ac:dyDescent="0.2">
      <c r="L2774" s="146"/>
    </row>
    <row r="2775" spans="12:12" x14ac:dyDescent="0.2">
      <c r="L2775" s="146"/>
    </row>
    <row r="2776" spans="12:12" x14ac:dyDescent="0.2">
      <c r="L2776" s="146"/>
    </row>
    <row r="2777" spans="12:12" x14ac:dyDescent="0.2">
      <c r="L2777" s="146"/>
    </row>
    <row r="2778" spans="12:12" x14ac:dyDescent="0.2">
      <c r="L2778" s="146"/>
    </row>
    <row r="2779" spans="12:12" x14ac:dyDescent="0.2">
      <c r="L2779" s="146"/>
    </row>
    <row r="2780" spans="12:12" x14ac:dyDescent="0.2">
      <c r="L2780" s="146"/>
    </row>
    <row r="2781" spans="12:12" x14ac:dyDescent="0.2">
      <c r="L2781" s="146"/>
    </row>
    <row r="2782" spans="12:12" x14ac:dyDescent="0.2">
      <c r="L2782" s="146"/>
    </row>
    <row r="2783" spans="12:12" x14ac:dyDescent="0.2">
      <c r="L2783" s="160"/>
    </row>
    <row r="2784" spans="12:12" x14ac:dyDescent="0.2">
      <c r="L2784" s="146"/>
    </row>
    <row r="2785" spans="12:12" x14ac:dyDescent="0.2">
      <c r="L2785" s="146"/>
    </row>
    <row r="2786" spans="12:12" x14ac:dyDescent="0.2">
      <c r="L2786" s="146"/>
    </row>
    <row r="2787" spans="12:12" x14ac:dyDescent="0.2">
      <c r="L2787" s="146"/>
    </row>
    <row r="2788" spans="12:12" x14ac:dyDescent="0.2">
      <c r="L2788" s="146"/>
    </row>
    <row r="2789" spans="12:12" x14ac:dyDescent="0.2">
      <c r="L2789" s="146"/>
    </row>
    <row r="2790" spans="12:12" x14ac:dyDescent="0.2">
      <c r="L2790" s="146"/>
    </row>
    <row r="2791" spans="12:12" x14ac:dyDescent="0.2">
      <c r="L2791" s="146"/>
    </row>
    <row r="2792" spans="12:12" x14ac:dyDescent="0.2">
      <c r="L2792" s="146"/>
    </row>
    <row r="2793" spans="12:12" x14ac:dyDescent="0.2">
      <c r="L2793" s="146"/>
    </row>
    <row r="2794" spans="12:12" x14ac:dyDescent="0.2">
      <c r="L2794" s="146"/>
    </row>
    <row r="2795" spans="12:12" x14ac:dyDescent="0.2">
      <c r="L2795" s="160"/>
    </row>
    <row r="2796" spans="12:12" x14ac:dyDescent="0.2">
      <c r="L2796" s="146"/>
    </row>
    <row r="2797" spans="12:12" x14ac:dyDescent="0.2">
      <c r="L2797" s="146"/>
    </row>
    <row r="2798" spans="12:12" x14ac:dyDescent="0.2">
      <c r="L2798" s="146"/>
    </row>
    <row r="2799" spans="12:12" x14ac:dyDescent="0.2">
      <c r="L2799" s="146"/>
    </row>
    <row r="2800" spans="12:12" x14ac:dyDescent="0.2">
      <c r="L2800" s="146"/>
    </row>
    <row r="2801" spans="12:12" x14ac:dyDescent="0.2">
      <c r="L2801" s="146"/>
    </row>
    <row r="2802" spans="12:12" x14ac:dyDescent="0.2">
      <c r="L2802" s="146"/>
    </row>
    <row r="2803" spans="12:12" x14ac:dyDescent="0.2">
      <c r="L2803" s="146"/>
    </row>
    <row r="2804" spans="12:12" x14ac:dyDescent="0.2">
      <c r="L2804" s="146"/>
    </row>
    <row r="2805" spans="12:12" x14ac:dyDescent="0.2">
      <c r="L2805" s="146"/>
    </row>
    <row r="2806" spans="12:12" x14ac:dyDescent="0.2">
      <c r="L2806" s="163"/>
    </row>
    <row r="2807" spans="12:12" x14ac:dyDescent="0.2">
      <c r="L2807" s="163"/>
    </row>
    <row r="2808" spans="12:12" x14ac:dyDescent="0.2">
      <c r="L2808" s="163"/>
    </row>
    <row r="2809" spans="12:12" x14ac:dyDescent="0.2">
      <c r="L2809" s="163"/>
    </row>
    <row r="2810" spans="12:12" x14ac:dyDescent="0.2">
      <c r="L2810" s="163"/>
    </row>
    <row r="2811" spans="12:12" x14ac:dyDescent="0.2">
      <c r="L2811" s="163"/>
    </row>
    <row r="2812" spans="12:12" x14ac:dyDescent="0.2">
      <c r="L2812" s="163"/>
    </row>
    <row r="2813" spans="12:12" x14ac:dyDescent="0.2">
      <c r="L2813" s="163"/>
    </row>
    <row r="2814" spans="12:12" x14ac:dyDescent="0.2">
      <c r="L2814" s="163"/>
    </row>
    <row r="2815" spans="12:12" x14ac:dyDescent="0.2">
      <c r="L2815" s="163"/>
    </row>
    <row r="2816" spans="12:12" x14ac:dyDescent="0.2">
      <c r="L2816" s="163"/>
    </row>
    <row r="2817" spans="12:12" x14ac:dyDescent="0.2">
      <c r="L2817" s="163"/>
    </row>
    <row r="2818" spans="12:12" x14ac:dyDescent="0.2">
      <c r="L2818" s="163"/>
    </row>
    <row r="2819" spans="12:12" x14ac:dyDescent="0.2">
      <c r="L2819" s="163"/>
    </row>
    <row r="2820" spans="12:12" x14ac:dyDescent="0.2">
      <c r="L2820" s="163"/>
    </row>
    <row r="2821" spans="12:12" x14ac:dyDescent="0.2">
      <c r="L2821" s="163"/>
    </row>
    <row r="2822" spans="12:12" x14ac:dyDescent="0.2">
      <c r="L2822" s="163"/>
    </row>
    <row r="2823" spans="12:12" x14ac:dyDescent="0.2">
      <c r="L2823" s="163"/>
    </row>
    <row r="2824" spans="12:12" x14ac:dyDescent="0.2">
      <c r="L2824" s="163"/>
    </row>
    <row r="2825" spans="12:12" x14ac:dyDescent="0.2">
      <c r="L2825" s="163"/>
    </row>
    <row r="2826" spans="12:12" x14ac:dyDescent="0.2">
      <c r="L2826" s="163"/>
    </row>
    <row r="2827" spans="12:12" x14ac:dyDescent="0.2">
      <c r="L2827" s="163"/>
    </row>
    <row r="2828" spans="12:12" x14ac:dyDescent="0.2">
      <c r="L2828" s="163"/>
    </row>
    <row r="2829" spans="12:12" x14ac:dyDescent="0.2">
      <c r="L2829" s="163"/>
    </row>
    <row r="2830" spans="12:12" x14ac:dyDescent="0.2">
      <c r="L2830" s="163"/>
    </row>
    <row r="2831" spans="12:12" x14ac:dyDescent="0.2">
      <c r="L2831" s="163"/>
    </row>
    <row r="2832" spans="12:12" x14ac:dyDescent="0.2">
      <c r="L2832" s="163"/>
    </row>
    <row r="2833" spans="12:12" x14ac:dyDescent="0.2">
      <c r="L2833" s="163"/>
    </row>
    <row r="2834" spans="12:12" x14ac:dyDescent="0.2">
      <c r="L2834" s="163"/>
    </row>
    <row r="2835" spans="12:12" x14ac:dyDescent="0.2">
      <c r="L2835" s="163"/>
    </row>
    <row r="2836" spans="12:12" x14ac:dyDescent="0.2">
      <c r="L2836" s="163"/>
    </row>
    <row r="2837" spans="12:12" x14ac:dyDescent="0.2">
      <c r="L2837" s="163"/>
    </row>
    <row r="2838" spans="12:12" x14ac:dyDescent="0.2">
      <c r="L2838" s="163"/>
    </row>
    <row r="2839" spans="12:12" x14ac:dyDescent="0.2">
      <c r="L2839" s="163"/>
    </row>
    <row r="2840" spans="12:12" x14ac:dyDescent="0.2">
      <c r="L2840" s="163"/>
    </row>
    <row r="2841" spans="12:12" x14ac:dyDescent="0.2">
      <c r="L2841" s="163"/>
    </row>
    <row r="2842" spans="12:12" x14ac:dyDescent="0.2">
      <c r="L2842" s="163"/>
    </row>
    <row r="2843" spans="12:12" x14ac:dyDescent="0.2">
      <c r="L2843" s="163"/>
    </row>
    <row r="2844" spans="12:12" x14ac:dyDescent="0.2">
      <c r="L2844" s="163"/>
    </row>
    <row r="2845" spans="12:12" x14ac:dyDescent="0.2">
      <c r="L2845" s="163"/>
    </row>
    <row r="2846" spans="12:12" x14ac:dyDescent="0.2">
      <c r="L2846" s="163"/>
    </row>
    <row r="2847" spans="12:12" x14ac:dyDescent="0.2">
      <c r="L2847" s="163"/>
    </row>
    <row r="2848" spans="12:12" x14ac:dyDescent="0.2">
      <c r="L2848" s="163"/>
    </row>
    <row r="2849" spans="12:12" x14ac:dyDescent="0.2">
      <c r="L2849" s="163"/>
    </row>
    <row r="2850" spans="12:12" x14ac:dyDescent="0.2">
      <c r="L2850" s="163"/>
    </row>
    <row r="2851" spans="12:12" x14ac:dyDescent="0.2">
      <c r="L2851" s="163"/>
    </row>
    <row r="2852" spans="12:12" x14ac:dyDescent="0.2">
      <c r="L2852" s="163"/>
    </row>
    <row r="2853" spans="12:12" x14ac:dyDescent="0.2">
      <c r="L2853" s="163"/>
    </row>
    <row r="2854" spans="12:12" x14ac:dyDescent="0.2">
      <c r="L2854" s="163"/>
    </row>
    <row r="2855" spans="12:12" x14ac:dyDescent="0.2">
      <c r="L2855" s="163"/>
    </row>
    <row r="2856" spans="12:12" x14ac:dyDescent="0.2">
      <c r="L2856" s="163"/>
    </row>
    <row r="2857" spans="12:12" x14ac:dyDescent="0.2">
      <c r="L2857" s="163"/>
    </row>
    <row r="2858" spans="12:12" x14ac:dyDescent="0.2">
      <c r="L2858" s="163"/>
    </row>
    <row r="2859" spans="12:12" x14ac:dyDescent="0.2">
      <c r="L2859" s="163"/>
    </row>
    <row r="2860" spans="12:12" x14ac:dyDescent="0.2">
      <c r="L2860" s="163"/>
    </row>
    <row r="2861" spans="12:12" x14ac:dyDescent="0.2">
      <c r="L2861" s="163"/>
    </row>
    <row r="2862" spans="12:12" x14ac:dyDescent="0.2">
      <c r="L2862" s="163"/>
    </row>
    <row r="2863" spans="12:12" x14ac:dyDescent="0.2">
      <c r="L2863" s="163"/>
    </row>
    <row r="2864" spans="12:12" x14ac:dyDescent="0.2">
      <c r="L2864" s="163"/>
    </row>
    <row r="2865" spans="12:12" x14ac:dyDescent="0.2">
      <c r="L2865" s="163"/>
    </row>
    <row r="2866" spans="12:12" x14ac:dyDescent="0.2">
      <c r="L2866" s="163"/>
    </row>
    <row r="2867" spans="12:12" x14ac:dyDescent="0.2">
      <c r="L2867" s="163"/>
    </row>
    <row r="2868" spans="12:12" x14ac:dyDescent="0.2">
      <c r="L2868" s="163"/>
    </row>
    <row r="2869" spans="12:12" x14ac:dyDescent="0.2">
      <c r="L2869" s="163"/>
    </row>
    <row r="2870" spans="12:12" x14ac:dyDescent="0.2">
      <c r="L2870" s="163"/>
    </row>
    <row r="2871" spans="12:12" x14ac:dyDescent="0.2">
      <c r="L2871" s="163"/>
    </row>
    <row r="2872" spans="12:12" x14ac:dyDescent="0.2">
      <c r="L2872" s="163"/>
    </row>
    <row r="2873" spans="12:12" x14ac:dyDescent="0.2">
      <c r="L2873" s="163"/>
    </row>
    <row r="2874" spans="12:12" x14ac:dyDescent="0.2">
      <c r="L2874" s="163"/>
    </row>
    <row r="2875" spans="12:12" x14ac:dyDescent="0.2">
      <c r="L2875" s="163"/>
    </row>
    <row r="2876" spans="12:12" x14ac:dyDescent="0.2">
      <c r="L2876" s="163"/>
    </row>
    <row r="2877" spans="12:12" x14ac:dyDescent="0.2">
      <c r="L2877" s="163"/>
    </row>
    <row r="2878" spans="12:12" x14ac:dyDescent="0.2">
      <c r="L2878" s="163"/>
    </row>
    <row r="2879" spans="12:12" x14ac:dyDescent="0.2">
      <c r="L2879" s="163"/>
    </row>
    <row r="2880" spans="12:12" x14ac:dyDescent="0.2">
      <c r="L2880" s="163"/>
    </row>
    <row r="2881" spans="12:12" x14ac:dyDescent="0.2">
      <c r="L2881" s="163"/>
    </row>
    <row r="2882" spans="12:12" x14ac:dyDescent="0.2">
      <c r="L2882" s="163"/>
    </row>
    <row r="2883" spans="12:12" x14ac:dyDescent="0.2">
      <c r="L2883" s="163"/>
    </row>
    <row r="2884" spans="12:12" x14ac:dyDescent="0.2">
      <c r="L2884" s="163"/>
    </row>
    <row r="2885" spans="12:12" x14ac:dyDescent="0.2">
      <c r="L2885" s="163"/>
    </row>
    <row r="2886" spans="12:12" x14ac:dyDescent="0.2">
      <c r="L2886" s="163"/>
    </row>
    <row r="2887" spans="12:12" x14ac:dyDescent="0.2">
      <c r="L2887" s="163"/>
    </row>
    <row r="2888" spans="12:12" x14ac:dyDescent="0.2">
      <c r="L2888" s="163"/>
    </row>
    <row r="2889" spans="12:12" x14ac:dyDescent="0.2">
      <c r="L2889" s="163"/>
    </row>
    <row r="2890" spans="12:12" x14ac:dyDescent="0.2">
      <c r="L2890" s="163"/>
    </row>
    <row r="2891" spans="12:12" x14ac:dyDescent="0.2">
      <c r="L2891" s="163"/>
    </row>
    <row r="2892" spans="12:12" x14ac:dyDescent="0.2">
      <c r="L2892" s="163"/>
    </row>
    <row r="2893" spans="12:12" x14ac:dyDescent="0.2">
      <c r="L2893" s="163"/>
    </row>
    <row r="2894" spans="12:12" x14ac:dyDescent="0.2">
      <c r="L2894" s="163"/>
    </row>
    <row r="2895" spans="12:12" x14ac:dyDescent="0.2">
      <c r="L2895" s="163"/>
    </row>
    <row r="2896" spans="12:12" x14ac:dyDescent="0.2">
      <c r="L2896" s="163"/>
    </row>
    <row r="2897" spans="12:12" x14ac:dyDescent="0.2">
      <c r="L2897" s="163"/>
    </row>
    <row r="2898" spans="12:12" x14ac:dyDescent="0.2">
      <c r="L2898" s="163"/>
    </row>
    <row r="2899" spans="12:12" x14ac:dyDescent="0.2">
      <c r="L2899" s="163"/>
    </row>
    <row r="2900" spans="12:12" x14ac:dyDescent="0.2">
      <c r="L2900" s="163"/>
    </row>
    <row r="2901" spans="12:12" x14ac:dyDescent="0.2">
      <c r="L2901" s="163"/>
    </row>
    <row r="2902" spans="12:12" x14ac:dyDescent="0.2">
      <c r="L2902" s="163"/>
    </row>
    <row r="2903" spans="12:12" x14ac:dyDescent="0.2">
      <c r="L2903" s="163"/>
    </row>
    <row r="2904" spans="12:12" x14ac:dyDescent="0.2">
      <c r="L2904" s="163"/>
    </row>
    <row r="2905" spans="12:12" x14ac:dyDescent="0.2">
      <c r="L2905" s="163"/>
    </row>
    <row r="2906" spans="12:12" x14ac:dyDescent="0.2">
      <c r="L2906" s="163"/>
    </row>
    <row r="2907" spans="12:12" x14ac:dyDescent="0.2">
      <c r="L2907" s="163"/>
    </row>
    <row r="2908" spans="12:12" x14ac:dyDescent="0.2">
      <c r="L2908" s="163"/>
    </row>
    <row r="2909" spans="12:12" x14ac:dyDescent="0.2">
      <c r="L2909" s="163"/>
    </row>
    <row r="2910" spans="12:12" x14ac:dyDescent="0.2">
      <c r="L2910" s="163"/>
    </row>
    <row r="2911" spans="12:12" x14ac:dyDescent="0.2">
      <c r="L2911" s="163"/>
    </row>
    <row r="2912" spans="12:12" x14ac:dyDescent="0.2">
      <c r="L2912" s="163"/>
    </row>
    <row r="2913" spans="12:12" x14ac:dyDescent="0.2">
      <c r="L2913" s="163"/>
    </row>
    <row r="2914" spans="12:12" x14ac:dyDescent="0.2">
      <c r="L2914" s="163"/>
    </row>
    <row r="2915" spans="12:12" x14ac:dyDescent="0.2">
      <c r="L2915" s="163"/>
    </row>
    <row r="2916" spans="12:12" x14ac:dyDescent="0.2">
      <c r="L2916" s="163"/>
    </row>
    <row r="2917" spans="12:12" x14ac:dyDescent="0.2">
      <c r="L2917" s="163"/>
    </row>
    <row r="2918" spans="12:12" x14ac:dyDescent="0.2">
      <c r="L2918" s="163"/>
    </row>
    <row r="2919" spans="12:12" x14ac:dyDescent="0.2">
      <c r="L2919" s="163"/>
    </row>
    <row r="2920" spans="12:12" x14ac:dyDescent="0.2">
      <c r="L2920" s="163"/>
    </row>
    <row r="2921" spans="12:12" x14ac:dyDescent="0.2">
      <c r="L2921" s="163"/>
    </row>
    <row r="2922" spans="12:12" x14ac:dyDescent="0.2">
      <c r="L2922" s="163"/>
    </row>
    <row r="2923" spans="12:12" x14ac:dyDescent="0.2">
      <c r="L2923" s="163"/>
    </row>
    <row r="2924" spans="12:12" x14ac:dyDescent="0.2">
      <c r="L2924" s="163"/>
    </row>
    <row r="2925" spans="12:12" x14ac:dyDescent="0.2">
      <c r="L2925" s="163"/>
    </row>
    <row r="2926" spans="12:12" x14ac:dyDescent="0.2">
      <c r="L2926" s="163"/>
    </row>
    <row r="2927" spans="12:12" x14ac:dyDescent="0.2">
      <c r="L2927" s="163"/>
    </row>
    <row r="2928" spans="12:12" x14ac:dyDescent="0.2">
      <c r="L2928" s="163"/>
    </row>
    <row r="2929" spans="12:12" x14ac:dyDescent="0.2">
      <c r="L2929" s="163"/>
    </row>
    <row r="2930" spans="12:12" x14ac:dyDescent="0.2">
      <c r="L2930" s="163"/>
    </row>
    <row r="2931" spans="12:12" x14ac:dyDescent="0.2">
      <c r="L2931" s="163"/>
    </row>
    <row r="2932" spans="12:12" x14ac:dyDescent="0.2">
      <c r="L2932" s="163"/>
    </row>
    <row r="2933" spans="12:12" x14ac:dyDescent="0.2">
      <c r="L2933" s="163"/>
    </row>
    <row r="2934" spans="12:12" x14ac:dyDescent="0.2">
      <c r="L2934" s="163"/>
    </row>
    <row r="2935" spans="12:12" x14ac:dyDescent="0.2">
      <c r="L2935" s="163"/>
    </row>
    <row r="2936" spans="12:12" x14ac:dyDescent="0.2">
      <c r="L2936" s="163"/>
    </row>
    <row r="2937" spans="12:12" x14ac:dyDescent="0.2">
      <c r="L2937" s="163"/>
    </row>
    <row r="2938" spans="12:12" x14ac:dyDescent="0.2">
      <c r="L2938" s="163"/>
    </row>
    <row r="2939" spans="12:12" x14ac:dyDescent="0.2">
      <c r="L2939" s="163"/>
    </row>
    <row r="2940" spans="12:12" x14ac:dyDescent="0.2">
      <c r="L2940" s="163"/>
    </row>
    <row r="2941" spans="12:12" x14ac:dyDescent="0.2">
      <c r="L2941" s="163"/>
    </row>
    <row r="2942" spans="12:12" x14ac:dyDescent="0.2">
      <c r="L2942" s="163"/>
    </row>
    <row r="2943" spans="12:12" x14ac:dyDescent="0.2">
      <c r="L2943" s="163"/>
    </row>
    <row r="2944" spans="12:12" x14ac:dyDescent="0.2">
      <c r="L2944" s="163"/>
    </row>
    <row r="2945" spans="12:12" x14ac:dyDescent="0.2">
      <c r="L2945" s="163"/>
    </row>
    <row r="2946" spans="12:12" x14ac:dyDescent="0.2">
      <c r="L2946" s="163"/>
    </row>
    <row r="2947" spans="12:12" x14ac:dyDescent="0.2">
      <c r="L2947" s="163"/>
    </row>
    <row r="2948" spans="12:12" x14ac:dyDescent="0.2">
      <c r="L2948" s="163"/>
    </row>
    <row r="2949" spans="12:12" x14ac:dyDescent="0.2">
      <c r="L2949" s="163"/>
    </row>
    <row r="2950" spans="12:12" x14ac:dyDescent="0.2">
      <c r="L2950" s="163"/>
    </row>
    <row r="2951" spans="12:12" x14ac:dyDescent="0.2">
      <c r="L2951" s="163"/>
    </row>
    <row r="2952" spans="12:12" x14ac:dyDescent="0.2">
      <c r="L2952" s="163"/>
    </row>
    <row r="2953" spans="12:12" x14ac:dyDescent="0.2">
      <c r="L2953" s="163"/>
    </row>
    <row r="2954" spans="12:12" x14ac:dyDescent="0.2">
      <c r="L2954" s="146"/>
    </row>
    <row r="2955" spans="12:12" x14ac:dyDescent="0.2">
      <c r="L2955" s="146"/>
    </row>
    <row r="2956" spans="12:12" x14ac:dyDescent="0.2">
      <c r="L2956" s="146"/>
    </row>
    <row r="2957" spans="12:12" x14ac:dyDescent="0.2">
      <c r="L2957" s="146"/>
    </row>
    <row r="2958" spans="12:12" x14ac:dyDescent="0.2">
      <c r="L2958" s="146"/>
    </row>
    <row r="2959" spans="12:12" x14ac:dyDescent="0.2">
      <c r="L2959" s="146"/>
    </row>
    <row r="2960" spans="12:12" x14ac:dyDescent="0.2">
      <c r="L2960" s="146"/>
    </row>
    <row r="2961" spans="12:12" x14ac:dyDescent="0.2">
      <c r="L2961" s="146"/>
    </row>
    <row r="2962" spans="12:12" x14ac:dyDescent="0.2">
      <c r="L2962" s="146"/>
    </row>
    <row r="2963" spans="12:12" x14ac:dyDescent="0.2">
      <c r="L2963" s="146"/>
    </row>
    <row r="2964" spans="12:12" x14ac:dyDescent="0.2">
      <c r="L2964" s="146"/>
    </row>
    <row r="2965" spans="12:12" x14ac:dyDescent="0.2">
      <c r="L2965" s="146"/>
    </row>
    <row r="2966" spans="12:12" x14ac:dyDescent="0.2">
      <c r="L2966" s="146"/>
    </row>
    <row r="2967" spans="12:12" x14ac:dyDescent="0.2">
      <c r="L2967" s="146"/>
    </row>
    <row r="2968" spans="12:12" x14ac:dyDescent="0.2">
      <c r="L2968" s="146"/>
    </row>
    <row r="2969" spans="12:12" x14ac:dyDescent="0.2">
      <c r="L2969" s="146"/>
    </row>
    <row r="2970" spans="12:12" x14ac:dyDescent="0.2">
      <c r="L2970" s="146"/>
    </row>
    <row r="2971" spans="12:12" x14ac:dyDescent="0.2">
      <c r="L2971" s="146"/>
    </row>
    <row r="2972" spans="12:12" x14ac:dyDescent="0.2">
      <c r="L2972" s="146"/>
    </row>
    <row r="2973" spans="12:12" x14ac:dyDescent="0.2">
      <c r="L2973" s="146"/>
    </row>
    <row r="2974" spans="12:12" x14ac:dyDescent="0.2">
      <c r="L2974" s="146"/>
    </row>
    <row r="2975" spans="12:12" x14ac:dyDescent="0.2">
      <c r="L2975" s="146"/>
    </row>
    <row r="2976" spans="12:12" x14ac:dyDescent="0.2">
      <c r="L2976" s="146"/>
    </row>
    <row r="2977" spans="12:12" x14ac:dyDescent="0.2">
      <c r="L2977" s="146"/>
    </row>
    <row r="2978" spans="12:12" x14ac:dyDescent="0.2">
      <c r="L2978" s="146"/>
    </row>
    <row r="2979" spans="12:12" x14ac:dyDescent="0.2">
      <c r="L2979" s="146"/>
    </row>
    <row r="2980" spans="12:12" x14ac:dyDescent="0.2">
      <c r="L2980" s="146"/>
    </row>
    <row r="2981" spans="12:12" x14ac:dyDescent="0.2">
      <c r="L2981" s="146"/>
    </row>
    <row r="2982" spans="12:12" x14ac:dyDescent="0.2">
      <c r="L2982" s="146"/>
    </row>
    <row r="2983" spans="12:12" x14ac:dyDescent="0.2">
      <c r="L2983" s="146"/>
    </row>
    <row r="2984" spans="12:12" x14ac:dyDescent="0.2">
      <c r="L2984" s="146"/>
    </row>
    <row r="2985" spans="12:12" x14ac:dyDescent="0.2">
      <c r="L2985" s="146"/>
    </row>
    <row r="2986" spans="12:12" x14ac:dyDescent="0.2">
      <c r="L2986" s="146"/>
    </row>
    <row r="2987" spans="12:12" x14ac:dyDescent="0.2">
      <c r="L2987" s="146"/>
    </row>
    <row r="2988" spans="12:12" x14ac:dyDescent="0.2">
      <c r="L2988" s="146"/>
    </row>
    <row r="2989" spans="12:12" x14ac:dyDescent="0.2">
      <c r="L2989" s="146"/>
    </row>
    <row r="2990" spans="12:12" x14ac:dyDescent="0.2">
      <c r="L2990" s="146"/>
    </row>
    <row r="2991" spans="12:12" x14ac:dyDescent="0.2">
      <c r="L2991" s="146"/>
    </row>
    <row r="2992" spans="12:12" x14ac:dyDescent="0.2">
      <c r="L2992" s="146"/>
    </row>
    <row r="2993" spans="12:12" x14ac:dyDescent="0.2">
      <c r="L2993" s="146"/>
    </row>
    <row r="2994" spans="12:12" x14ac:dyDescent="0.2">
      <c r="L2994" s="146"/>
    </row>
    <row r="2995" spans="12:12" x14ac:dyDescent="0.2">
      <c r="L2995" s="146"/>
    </row>
    <row r="2996" spans="12:12" x14ac:dyDescent="0.2">
      <c r="L2996" s="146"/>
    </row>
    <row r="2997" spans="12:12" x14ac:dyDescent="0.2">
      <c r="L2997" s="146"/>
    </row>
    <row r="2998" spans="12:12" x14ac:dyDescent="0.2">
      <c r="L2998" s="146"/>
    </row>
    <row r="2999" spans="12:12" x14ac:dyDescent="0.2">
      <c r="L2999" s="146"/>
    </row>
    <row r="3000" spans="12:12" x14ac:dyDescent="0.2">
      <c r="L3000" s="146"/>
    </row>
    <row r="3001" spans="12:12" x14ac:dyDescent="0.2">
      <c r="L3001" s="146"/>
    </row>
    <row r="3002" spans="12:12" x14ac:dyDescent="0.2">
      <c r="L3002" s="146"/>
    </row>
    <row r="3003" spans="12:12" x14ac:dyDescent="0.2">
      <c r="L3003" s="146"/>
    </row>
    <row r="3004" spans="12:12" x14ac:dyDescent="0.2">
      <c r="L3004" s="146"/>
    </row>
    <row r="3005" spans="12:12" x14ac:dyDescent="0.2">
      <c r="L3005" s="146"/>
    </row>
    <row r="3006" spans="12:12" x14ac:dyDescent="0.2">
      <c r="L3006" s="146"/>
    </row>
    <row r="3007" spans="12:12" x14ac:dyDescent="0.2">
      <c r="L3007" s="146"/>
    </row>
    <row r="3008" spans="12:12" x14ac:dyDescent="0.2">
      <c r="L3008" s="146"/>
    </row>
    <row r="3009" spans="12:12" x14ac:dyDescent="0.2">
      <c r="L3009" s="146"/>
    </row>
    <row r="3010" spans="12:12" x14ac:dyDescent="0.2">
      <c r="L3010" s="146"/>
    </row>
    <row r="3011" spans="12:12" x14ac:dyDescent="0.2">
      <c r="L3011" s="146"/>
    </row>
    <row r="3012" spans="12:12" x14ac:dyDescent="0.2">
      <c r="L3012" s="146"/>
    </row>
    <row r="3013" spans="12:12" x14ac:dyDescent="0.2">
      <c r="L3013" s="146"/>
    </row>
    <row r="3014" spans="12:12" x14ac:dyDescent="0.2">
      <c r="L3014" s="146"/>
    </row>
    <row r="3015" spans="12:12" x14ac:dyDescent="0.2">
      <c r="L3015" s="146"/>
    </row>
    <row r="3016" spans="12:12" x14ac:dyDescent="0.2">
      <c r="L3016" s="146"/>
    </row>
    <row r="3017" spans="12:12" x14ac:dyDescent="0.2">
      <c r="L3017" s="146"/>
    </row>
    <row r="3018" spans="12:12" x14ac:dyDescent="0.2">
      <c r="L3018" s="146"/>
    </row>
    <row r="3019" spans="12:12" x14ac:dyDescent="0.2">
      <c r="L3019" s="146"/>
    </row>
    <row r="3020" spans="12:12" x14ac:dyDescent="0.2">
      <c r="L3020" s="146"/>
    </row>
    <row r="3021" spans="12:12" x14ac:dyDescent="0.2">
      <c r="L3021" s="146"/>
    </row>
    <row r="3022" spans="12:12" x14ac:dyDescent="0.2">
      <c r="L3022" s="146"/>
    </row>
    <row r="3023" spans="12:12" x14ac:dyDescent="0.2">
      <c r="L3023" s="146"/>
    </row>
    <row r="3024" spans="12:12" x14ac:dyDescent="0.2">
      <c r="L3024" s="146"/>
    </row>
    <row r="3025" spans="12:12" x14ac:dyDescent="0.2">
      <c r="L3025" s="146"/>
    </row>
    <row r="3026" spans="12:12" x14ac:dyDescent="0.2">
      <c r="L3026" s="146"/>
    </row>
    <row r="3027" spans="12:12" x14ac:dyDescent="0.2">
      <c r="L3027" s="146"/>
    </row>
    <row r="3028" spans="12:12" x14ac:dyDescent="0.2">
      <c r="L3028" s="146"/>
    </row>
    <row r="3029" spans="12:12" x14ac:dyDescent="0.2">
      <c r="L3029" s="146"/>
    </row>
    <row r="3030" spans="12:12" x14ac:dyDescent="0.2">
      <c r="L3030" s="146"/>
    </row>
    <row r="3031" spans="12:12" x14ac:dyDescent="0.2">
      <c r="L3031" s="146"/>
    </row>
    <row r="3032" spans="12:12" x14ac:dyDescent="0.2">
      <c r="L3032" s="146"/>
    </row>
    <row r="3033" spans="12:12" x14ac:dyDescent="0.2">
      <c r="L3033" s="146"/>
    </row>
    <row r="3034" spans="12:12" x14ac:dyDescent="0.2">
      <c r="L3034" s="146"/>
    </row>
    <row r="3035" spans="12:12" x14ac:dyDescent="0.2">
      <c r="L3035" s="146"/>
    </row>
    <row r="3036" spans="12:12" x14ac:dyDescent="0.2">
      <c r="L3036" s="146"/>
    </row>
    <row r="3037" spans="12:12" x14ac:dyDescent="0.2">
      <c r="L3037" s="146"/>
    </row>
    <row r="3038" spans="12:12" x14ac:dyDescent="0.2">
      <c r="L3038" s="146"/>
    </row>
    <row r="3039" spans="12:12" x14ac:dyDescent="0.2">
      <c r="L3039" s="146"/>
    </row>
    <row r="3040" spans="12:12" x14ac:dyDescent="0.2">
      <c r="L3040" s="146"/>
    </row>
    <row r="3041" spans="12:12" x14ac:dyDescent="0.2">
      <c r="L3041" s="146"/>
    </row>
    <row r="3042" spans="12:12" x14ac:dyDescent="0.2">
      <c r="L3042" s="146"/>
    </row>
    <row r="3043" spans="12:12" x14ac:dyDescent="0.2">
      <c r="L3043" s="146"/>
    </row>
    <row r="3044" spans="12:12" x14ac:dyDescent="0.2">
      <c r="L3044" s="146"/>
    </row>
    <row r="3045" spans="12:12" x14ac:dyDescent="0.2">
      <c r="L3045" s="146"/>
    </row>
    <row r="3046" spans="12:12" x14ac:dyDescent="0.2">
      <c r="L3046" s="146"/>
    </row>
    <row r="3047" spans="12:12" x14ac:dyDescent="0.2">
      <c r="L3047" s="146"/>
    </row>
    <row r="3048" spans="12:12" x14ac:dyDescent="0.2">
      <c r="L3048" s="146"/>
    </row>
    <row r="3049" spans="12:12" x14ac:dyDescent="0.2">
      <c r="L3049" s="146"/>
    </row>
    <row r="3050" spans="12:12" x14ac:dyDescent="0.2">
      <c r="L3050" s="146"/>
    </row>
    <row r="3051" spans="12:12" x14ac:dyDescent="0.2">
      <c r="L3051" s="146"/>
    </row>
    <row r="3052" spans="12:12" x14ac:dyDescent="0.2">
      <c r="L3052" s="146"/>
    </row>
    <row r="3053" spans="12:12" x14ac:dyDescent="0.2">
      <c r="L3053" s="146"/>
    </row>
    <row r="3054" spans="12:12" x14ac:dyDescent="0.2">
      <c r="L3054" s="146"/>
    </row>
    <row r="3055" spans="12:12" x14ac:dyDescent="0.2">
      <c r="L3055" s="146"/>
    </row>
    <row r="3056" spans="12:12" x14ac:dyDescent="0.2">
      <c r="L3056" s="146"/>
    </row>
    <row r="3057" spans="12:12" x14ac:dyDescent="0.2">
      <c r="L3057" s="146"/>
    </row>
    <row r="3058" spans="12:12" x14ac:dyDescent="0.2">
      <c r="L3058" s="146"/>
    </row>
    <row r="3059" spans="12:12" x14ac:dyDescent="0.2">
      <c r="L3059" s="146"/>
    </row>
    <row r="3060" spans="12:12" x14ac:dyDescent="0.2">
      <c r="L3060" s="146"/>
    </row>
    <row r="3061" spans="12:12" x14ac:dyDescent="0.2">
      <c r="L3061" s="146"/>
    </row>
    <row r="3062" spans="12:12" x14ac:dyDescent="0.2">
      <c r="L3062" s="146"/>
    </row>
    <row r="3063" spans="12:12" x14ac:dyDescent="0.2">
      <c r="L3063" s="146"/>
    </row>
    <row r="3064" spans="12:12" x14ac:dyDescent="0.2">
      <c r="L3064" s="146"/>
    </row>
    <row r="3065" spans="12:12" x14ac:dyDescent="0.2">
      <c r="L3065" s="146"/>
    </row>
    <row r="3066" spans="12:12" x14ac:dyDescent="0.2">
      <c r="L3066" s="146"/>
    </row>
    <row r="3067" spans="12:12" x14ac:dyDescent="0.2">
      <c r="L3067" s="146"/>
    </row>
    <row r="3068" spans="12:12" x14ac:dyDescent="0.2">
      <c r="L3068" s="146"/>
    </row>
    <row r="3069" spans="12:12" x14ac:dyDescent="0.2">
      <c r="L3069" s="146"/>
    </row>
    <row r="3070" spans="12:12" x14ac:dyDescent="0.2">
      <c r="L3070" s="146"/>
    </row>
    <row r="3071" spans="12:12" x14ac:dyDescent="0.2">
      <c r="L3071" s="146"/>
    </row>
    <row r="3072" spans="12:12" x14ac:dyDescent="0.2">
      <c r="L3072" s="146"/>
    </row>
    <row r="3073" spans="12:12" x14ac:dyDescent="0.2">
      <c r="L3073" s="146"/>
    </row>
    <row r="3074" spans="12:12" x14ac:dyDescent="0.2">
      <c r="L3074" s="146"/>
    </row>
    <row r="3075" spans="12:12" x14ac:dyDescent="0.2">
      <c r="L3075" s="146"/>
    </row>
    <row r="3076" spans="12:12" x14ac:dyDescent="0.2">
      <c r="L3076" s="146"/>
    </row>
    <row r="3077" spans="12:12" x14ac:dyDescent="0.2">
      <c r="L3077" s="146"/>
    </row>
    <row r="3078" spans="12:12" x14ac:dyDescent="0.2">
      <c r="L3078" s="146"/>
    </row>
    <row r="3079" spans="12:12" x14ac:dyDescent="0.2">
      <c r="L3079" s="146"/>
    </row>
    <row r="3080" spans="12:12" x14ac:dyDescent="0.2">
      <c r="L3080" s="146"/>
    </row>
    <row r="3081" spans="12:12" x14ac:dyDescent="0.2">
      <c r="L3081" s="146"/>
    </row>
    <row r="3082" spans="12:12" x14ac:dyDescent="0.2">
      <c r="L3082" s="146"/>
    </row>
    <row r="3083" spans="12:12" x14ac:dyDescent="0.2">
      <c r="L3083" s="146"/>
    </row>
    <row r="3084" spans="12:12" x14ac:dyDescent="0.2">
      <c r="L3084" s="146"/>
    </row>
    <row r="3085" spans="12:12" x14ac:dyDescent="0.2">
      <c r="L3085" s="146"/>
    </row>
    <row r="3086" spans="12:12" x14ac:dyDescent="0.2">
      <c r="L3086" s="146"/>
    </row>
    <row r="3087" spans="12:12" x14ac:dyDescent="0.2">
      <c r="L3087" s="146"/>
    </row>
    <row r="3088" spans="12:12" x14ac:dyDescent="0.2">
      <c r="L3088" s="146"/>
    </row>
    <row r="3089" spans="12:12" x14ac:dyDescent="0.2">
      <c r="L3089" s="146"/>
    </row>
    <row r="3090" spans="12:12" x14ac:dyDescent="0.2">
      <c r="L3090" s="146"/>
    </row>
    <row r="3091" spans="12:12" x14ac:dyDescent="0.2">
      <c r="L3091" s="146"/>
    </row>
    <row r="3092" spans="12:12" x14ac:dyDescent="0.2">
      <c r="L3092" s="146"/>
    </row>
    <row r="3093" spans="12:12" x14ac:dyDescent="0.2">
      <c r="L3093" s="146"/>
    </row>
    <row r="3094" spans="12:12" x14ac:dyDescent="0.2">
      <c r="L3094" s="146"/>
    </row>
    <row r="3095" spans="12:12" x14ac:dyDescent="0.2">
      <c r="L3095" s="146"/>
    </row>
    <row r="3096" spans="12:12" x14ac:dyDescent="0.2">
      <c r="L3096" s="146"/>
    </row>
  </sheetData>
  <sortState ref="T11:U45">
    <sortCondition ref="T11:T45"/>
  </sortState>
  <printOptions horizontalCentered="1"/>
  <pageMargins left="0.75" right="0.75" top="0.5" bottom="0" header="0.5" footer="0.5"/>
  <pageSetup scale="46" fitToHeight="10" orientation="landscape" r:id="rId1"/>
  <headerFooter alignWithMargins="0">
    <oddFooter>&amp;L&amp;G</oddFooter>
  </headerFooter>
  <drawing r:id="rId2"/>
  <legacyDrawingHF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workbookViewId="0"/>
  </sheetViews>
  <sheetFormatPr defaultRowHeight="12.75" x14ac:dyDescent="0.2"/>
  <sheetData>
    <row r="1" spans="1:12" ht="15.75" x14ac:dyDescent="0.25">
      <c r="A1" s="5" t="s">
        <v>84</v>
      </c>
      <c r="B1" s="6"/>
    </row>
    <row r="2" spans="1:12" x14ac:dyDescent="0.2">
      <c r="B2" s="6"/>
    </row>
    <row r="3" spans="1:12" ht="12.75" customHeight="1" x14ac:dyDescent="0.2">
      <c r="A3" s="183" t="s">
        <v>417</v>
      </c>
      <c r="B3" s="183"/>
      <c r="C3" s="183"/>
      <c r="D3" s="183"/>
      <c r="E3" s="183"/>
      <c r="F3" s="183"/>
      <c r="G3" s="183"/>
      <c r="H3" s="183"/>
      <c r="I3" s="183"/>
      <c r="J3" s="183"/>
      <c r="K3" s="183"/>
      <c r="L3" s="183"/>
    </row>
    <row r="4" spans="1:12" x14ac:dyDescent="0.2">
      <c r="A4" s="183"/>
      <c r="B4" s="183"/>
      <c r="C4" s="183"/>
      <c r="D4" s="183"/>
      <c r="E4" s="183"/>
      <c r="F4" s="183"/>
      <c r="G4" s="183"/>
      <c r="H4" s="183"/>
      <c r="I4" s="183"/>
      <c r="J4" s="183"/>
      <c r="K4" s="183"/>
      <c r="L4" s="183"/>
    </row>
    <row r="5" spans="1:12" x14ac:dyDescent="0.2">
      <c r="A5" s="85"/>
      <c r="B5" s="85"/>
      <c r="C5" s="85"/>
      <c r="D5" s="85"/>
      <c r="E5" s="85"/>
      <c r="F5" s="85"/>
      <c r="G5" s="85"/>
      <c r="H5" s="85"/>
      <c r="I5" s="85"/>
      <c r="J5" s="85"/>
      <c r="K5" s="85"/>
      <c r="L5" s="85"/>
    </row>
    <row r="7" spans="1:12" ht="12.75" customHeight="1" x14ac:dyDescent="0.2">
      <c r="A7" s="183" t="s">
        <v>103</v>
      </c>
      <c r="B7" s="183"/>
      <c r="C7" s="183"/>
      <c r="D7" s="183"/>
      <c r="E7" s="183"/>
      <c r="F7" s="183"/>
      <c r="G7" s="183"/>
      <c r="H7" s="183"/>
      <c r="I7" s="183"/>
      <c r="J7" s="183"/>
      <c r="K7" s="183"/>
      <c r="L7" s="183"/>
    </row>
    <row r="8" spans="1:12" x14ac:dyDescent="0.2">
      <c r="A8" s="183"/>
      <c r="B8" s="183"/>
      <c r="C8" s="183"/>
      <c r="D8" s="183"/>
      <c r="E8" s="183"/>
      <c r="F8" s="183"/>
      <c r="G8" s="183"/>
      <c r="H8" s="183"/>
      <c r="I8" s="183"/>
      <c r="J8" s="183"/>
      <c r="K8" s="183"/>
      <c r="L8" s="183"/>
    </row>
    <row r="9" spans="1:12" x14ac:dyDescent="0.2">
      <c r="A9" s="85"/>
      <c r="B9" s="85"/>
      <c r="C9" s="85"/>
      <c r="D9" s="85"/>
      <c r="E9" s="85"/>
      <c r="F9" s="85"/>
      <c r="G9" s="85"/>
      <c r="H9" s="85"/>
      <c r="I9" s="85"/>
      <c r="J9" s="85"/>
      <c r="K9" s="85"/>
      <c r="L9" s="85"/>
    </row>
    <row r="10" spans="1:12" x14ac:dyDescent="0.2">
      <c r="A10" s="10"/>
    </row>
    <row r="11" spans="1:12" s="17" customFormat="1" ht="12.75" customHeight="1" x14ac:dyDescent="0.2">
      <c r="A11" s="186" t="s">
        <v>104</v>
      </c>
      <c r="B11" s="186"/>
      <c r="C11" s="186"/>
      <c r="D11" s="186"/>
      <c r="E11" s="186"/>
      <c r="F11" s="186"/>
      <c r="G11" s="186"/>
      <c r="H11" s="186"/>
      <c r="I11" s="186"/>
      <c r="J11" s="186"/>
      <c r="K11" s="186"/>
      <c r="L11" s="186"/>
    </row>
    <row r="12" spans="1:12" s="17" customFormat="1" x14ac:dyDescent="0.2">
      <c r="A12" s="186"/>
      <c r="B12" s="186"/>
      <c r="C12" s="186"/>
      <c r="D12" s="186"/>
      <c r="E12" s="186"/>
      <c r="F12" s="186"/>
      <c r="G12" s="186"/>
      <c r="H12" s="186"/>
      <c r="I12" s="186"/>
      <c r="J12" s="186"/>
      <c r="K12" s="186"/>
      <c r="L12" s="186"/>
    </row>
    <row r="13" spans="1:12" s="17" customFormat="1" x14ac:dyDescent="0.2">
      <c r="A13" s="183"/>
      <c r="B13" s="183"/>
      <c r="C13" s="183"/>
      <c r="D13" s="183"/>
      <c r="E13" s="183"/>
      <c r="F13" s="183"/>
      <c r="G13" s="183"/>
      <c r="H13" s="183"/>
      <c r="I13" s="183"/>
      <c r="J13" s="183"/>
      <c r="K13" s="183"/>
      <c r="L13" s="183"/>
    </row>
    <row r="14" spans="1:12" s="30" customFormat="1" x14ac:dyDescent="0.2"/>
    <row r="15" spans="1:12" s="30" customFormat="1" x14ac:dyDescent="0.2">
      <c r="A15" s="186" t="s">
        <v>97</v>
      </c>
      <c r="B15" s="186"/>
      <c r="C15" s="186"/>
      <c r="D15" s="186"/>
      <c r="E15" s="186"/>
      <c r="F15" s="186"/>
      <c r="G15" s="186"/>
      <c r="H15" s="186"/>
      <c r="I15" s="186"/>
      <c r="J15" s="186"/>
      <c r="K15" s="186"/>
      <c r="L15" s="186"/>
    </row>
    <row r="16" spans="1:12" s="30" customFormat="1" x14ac:dyDescent="0.2">
      <c r="A16" s="186"/>
      <c r="B16" s="186"/>
      <c r="C16" s="186"/>
      <c r="D16" s="186"/>
      <c r="E16" s="186"/>
      <c r="F16" s="186"/>
      <c r="G16" s="186"/>
      <c r="H16" s="186"/>
      <c r="I16" s="186"/>
      <c r="J16" s="186"/>
      <c r="K16" s="186"/>
      <c r="L16" s="186"/>
    </row>
    <row r="17" spans="1:12" s="30" customFormat="1" x14ac:dyDescent="0.2">
      <c r="A17" s="93"/>
      <c r="B17" s="93"/>
      <c r="C17" s="93"/>
      <c r="D17" s="93"/>
      <c r="E17" s="93"/>
      <c r="F17" s="93"/>
      <c r="G17" s="93"/>
      <c r="H17" s="93"/>
      <c r="I17" s="93"/>
      <c r="J17" s="93"/>
      <c r="K17" s="93"/>
      <c r="L17" s="93"/>
    </row>
    <row r="18" spans="1:12" s="30" customFormat="1" x14ac:dyDescent="0.2">
      <c r="A18" s="93"/>
      <c r="B18" s="93"/>
      <c r="C18" s="93"/>
      <c r="D18" s="93"/>
      <c r="E18" s="93"/>
      <c r="F18" s="93"/>
      <c r="G18" s="93"/>
      <c r="H18" s="93"/>
      <c r="I18" s="93"/>
      <c r="J18" s="93"/>
      <c r="K18" s="93"/>
      <c r="L18" s="93"/>
    </row>
    <row r="19" spans="1:12" s="30" customFormat="1" x14ac:dyDescent="0.2">
      <c r="A19" s="186" t="s">
        <v>102</v>
      </c>
      <c r="B19" s="186"/>
      <c r="C19" s="186"/>
      <c r="D19" s="186"/>
      <c r="E19" s="186"/>
      <c r="F19" s="186"/>
      <c r="G19" s="186"/>
      <c r="H19" s="186"/>
      <c r="I19" s="186"/>
      <c r="J19" s="186"/>
      <c r="K19" s="186"/>
      <c r="L19" s="186"/>
    </row>
    <row r="20" spans="1:12" s="30" customFormat="1" x14ac:dyDescent="0.2">
      <c r="A20" s="186"/>
      <c r="B20" s="186"/>
      <c r="C20" s="186"/>
      <c r="D20" s="186"/>
      <c r="E20" s="186"/>
      <c r="F20" s="186"/>
      <c r="G20" s="186"/>
      <c r="H20" s="186"/>
      <c r="I20" s="186"/>
      <c r="J20" s="186"/>
      <c r="K20" s="186"/>
      <c r="L20" s="186"/>
    </row>
    <row r="21" spans="1:12" s="30" customFormat="1" x14ac:dyDescent="0.2">
      <c r="A21" s="153"/>
      <c r="B21" s="153"/>
      <c r="C21" s="153"/>
      <c r="D21" s="153"/>
      <c r="E21" s="153"/>
      <c r="F21" s="153"/>
      <c r="G21" s="153"/>
      <c r="H21" s="153"/>
      <c r="I21" s="153"/>
      <c r="J21" s="153"/>
      <c r="K21" s="153"/>
      <c r="L21" s="153"/>
    </row>
    <row r="22" spans="1:12" s="30" customFormat="1" x14ac:dyDescent="0.2">
      <c r="A22" s="152"/>
      <c r="B22" s="152"/>
      <c r="C22" s="152"/>
      <c r="D22" s="152"/>
      <c r="E22" s="152"/>
      <c r="F22" s="152"/>
      <c r="G22" s="152"/>
      <c r="H22" s="152"/>
      <c r="I22" s="152"/>
      <c r="J22" s="152"/>
      <c r="K22" s="152"/>
      <c r="L22" s="152"/>
    </row>
    <row r="23" spans="1:12" s="30" customFormat="1" x14ac:dyDescent="0.2">
      <c r="A23" s="186" t="s">
        <v>425</v>
      </c>
      <c r="B23" s="186"/>
      <c r="C23" s="186"/>
      <c r="D23" s="186"/>
      <c r="E23" s="186"/>
      <c r="F23" s="186"/>
      <c r="G23" s="186"/>
      <c r="H23" s="186"/>
      <c r="I23" s="186"/>
      <c r="J23" s="186"/>
      <c r="K23" s="186"/>
      <c r="L23" s="186"/>
    </row>
    <row r="24" spans="1:12" s="30" customFormat="1" x14ac:dyDescent="0.2">
      <c r="A24" s="186"/>
      <c r="B24" s="186"/>
      <c r="C24" s="186"/>
      <c r="D24" s="186"/>
      <c r="E24" s="186"/>
      <c r="F24" s="186"/>
      <c r="G24" s="186"/>
      <c r="H24" s="186"/>
      <c r="I24" s="186"/>
      <c r="J24" s="186"/>
      <c r="K24" s="186"/>
      <c r="L24" s="186"/>
    </row>
    <row r="25" spans="1:12" s="30" customFormat="1" x14ac:dyDescent="0.2">
      <c r="A25" s="102"/>
      <c r="B25" s="102"/>
      <c r="C25" s="102"/>
      <c r="D25" s="102"/>
      <c r="E25" s="102"/>
      <c r="F25" s="102"/>
      <c r="G25" s="102"/>
      <c r="H25" s="102"/>
      <c r="I25" s="102"/>
      <c r="J25" s="102"/>
      <c r="K25" s="102"/>
      <c r="L25" s="102"/>
    </row>
    <row r="26" spans="1:12" x14ac:dyDescent="0.2">
      <c r="A26" s="30"/>
      <c r="B26" s="30"/>
      <c r="C26" s="30"/>
      <c r="D26" s="30"/>
      <c r="E26" s="30"/>
      <c r="F26" s="30"/>
      <c r="G26" s="30"/>
      <c r="H26" s="30"/>
      <c r="I26" s="30"/>
      <c r="J26" s="30"/>
      <c r="K26" s="30"/>
      <c r="L26" s="30"/>
    </row>
    <row r="27" spans="1:12" x14ac:dyDescent="0.2">
      <c r="A27" s="183" t="s">
        <v>128</v>
      </c>
      <c r="B27" s="183"/>
      <c r="C27" s="183"/>
      <c r="D27" s="183"/>
      <c r="E27" s="183"/>
      <c r="F27" s="183"/>
      <c r="G27" s="183"/>
      <c r="H27" s="183"/>
      <c r="I27" s="183"/>
      <c r="J27" s="183"/>
      <c r="K27" s="183"/>
      <c r="L27" s="183"/>
    </row>
    <row r="28" spans="1:12" x14ac:dyDescent="0.2">
      <c r="A28" s="183"/>
      <c r="B28" s="183"/>
      <c r="C28" s="183"/>
      <c r="D28" s="183"/>
      <c r="E28" s="183"/>
      <c r="F28" s="183"/>
      <c r="G28" s="183"/>
      <c r="H28" s="183"/>
      <c r="I28" s="183"/>
      <c r="J28" s="183"/>
      <c r="K28" s="183"/>
      <c r="L28" s="183"/>
    </row>
    <row r="29" spans="1:12" x14ac:dyDescent="0.2">
      <c r="A29" s="183"/>
      <c r="B29" s="183"/>
      <c r="C29" s="183"/>
      <c r="D29" s="183"/>
      <c r="E29" s="183"/>
      <c r="F29" s="183"/>
      <c r="G29" s="183"/>
      <c r="H29" s="183"/>
      <c r="I29" s="183"/>
      <c r="J29" s="183"/>
      <c r="K29" s="183"/>
      <c r="L29" s="183"/>
    </row>
    <row r="30" spans="1:12" ht="12.75" customHeight="1" x14ac:dyDescent="0.2">
      <c r="A30" s="183"/>
      <c r="B30" s="183"/>
      <c r="C30" s="183"/>
      <c r="D30" s="183"/>
      <c r="E30" s="183"/>
      <c r="F30" s="183"/>
      <c r="G30" s="183"/>
      <c r="H30" s="183"/>
      <c r="I30" s="183"/>
      <c r="J30" s="183"/>
      <c r="K30" s="183"/>
      <c r="L30" s="183"/>
    </row>
    <row r="31" spans="1:12" x14ac:dyDescent="0.2">
      <c r="A31" s="86"/>
      <c r="B31" s="86"/>
      <c r="C31" s="86"/>
      <c r="D31" s="86"/>
      <c r="E31" s="86"/>
      <c r="F31" s="86"/>
      <c r="G31" s="86"/>
      <c r="H31" s="86"/>
      <c r="I31" s="86"/>
      <c r="J31" s="86"/>
      <c r="K31" s="86"/>
      <c r="L31" s="86"/>
    </row>
    <row r="32" spans="1:12" ht="12" customHeight="1" x14ac:dyDescent="0.2"/>
    <row r="33" spans="1:12" s="30" customFormat="1" ht="12" customHeight="1" x14ac:dyDescent="0.2">
      <c r="A33" s="183" t="s">
        <v>129</v>
      </c>
      <c r="B33" s="183"/>
      <c r="C33" s="183"/>
      <c r="D33" s="183"/>
      <c r="E33" s="183"/>
      <c r="F33" s="183"/>
      <c r="G33" s="183"/>
      <c r="H33" s="183"/>
      <c r="I33" s="183"/>
      <c r="J33" s="183"/>
      <c r="K33" s="183"/>
      <c r="L33" s="183"/>
    </row>
    <row r="34" spans="1:12" x14ac:dyDescent="0.2">
      <c r="A34" s="183"/>
      <c r="B34" s="183"/>
      <c r="C34" s="183"/>
      <c r="D34" s="183"/>
      <c r="E34" s="183"/>
      <c r="F34" s="183"/>
      <c r="G34" s="183"/>
      <c r="H34" s="183"/>
      <c r="I34" s="183"/>
      <c r="J34" s="183"/>
      <c r="K34" s="183"/>
      <c r="L34" s="183"/>
    </row>
    <row r="35" spans="1:12" x14ac:dyDescent="0.2">
      <c r="A35" s="183"/>
      <c r="B35" s="183"/>
      <c r="C35" s="183"/>
      <c r="D35" s="183"/>
      <c r="E35" s="183"/>
      <c r="F35" s="183"/>
      <c r="G35" s="183"/>
      <c r="H35" s="183"/>
      <c r="I35" s="183"/>
      <c r="J35" s="183"/>
      <c r="K35" s="183"/>
      <c r="L35" s="183"/>
    </row>
    <row r="36" spans="1:12" x14ac:dyDescent="0.2">
      <c r="A36" s="87"/>
      <c r="B36" s="87"/>
      <c r="C36" s="87"/>
      <c r="D36" s="87"/>
      <c r="E36" s="87"/>
      <c r="F36" s="87"/>
      <c r="G36" s="87"/>
      <c r="H36" s="87"/>
      <c r="I36" s="87"/>
      <c r="J36" s="87"/>
      <c r="K36" s="87"/>
      <c r="L36" s="87"/>
    </row>
    <row r="38" spans="1:12" x14ac:dyDescent="0.2">
      <c r="A38" s="183" t="s">
        <v>130</v>
      </c>
      <c r="B38" s="183"/>
      <c r="C38" s="183"/>
      <c r="D38" s="183"/>
      <c r="E38" s="183"/>
      <c r="F38" s="183"/>
      <c r="G38" s="183"/>
      <c r="H38" s="183"/>
      <c r="I38" s="183"/>
      <c r="J38" s="183"/>
      <c r="K38" s="183"/>
      <c r="L38" s="183"/>
    </row>
    <row r="39" spans="1:12" x14ac:dyDescent="0.2">
      <c r="A39" s="183"/>
      <c r="B39" s="183"/>
      <c r="C39" s="183"/>
      <c r="D39" s="183"/>
      <c r="E39" s="183"/>
      <c r="F39" s="183"/>
      <c r="G39" s="183"/>
      <c r="H39" s="183"/>
      <c r="I39" s="183"/>
      <c r="J39" s="183"/>
      <c r="K39" s="183"/>
      <c r="L39" s="183"/>
    </row>
    <row r="40" spans="1:12" x14ac:dyDescent="0.2">
      <c r="A40" s="17"/>
    </row>
    <row r="41" spans="1:12" x14ac:dyDescent="0.2">
      <c r="A41" s="2"/>
    </row>
    <row r="42" spans="1:12" s="30" customFormat="1" x14ac:dyDescent="0.2">
      <c r="A42" s="183" t="s">
        <v>131</v>
      </c>
      <c r="B42" s="183"/>
      <c r="C42" s="183"/>
      <c r="D42" s="183"/>
      <c r="E42" s="183"/>
      <c r="F42" s="183"/>
      <c r="G42" s="183"/>
      <c r="H42" s="183"/>
      <c r="I42" s="183"/>
      <c r="J42" s="183"/>
      <c r="K42" s="183"/>
      <c r="L42" s="183"/>
    </row>
    <row r="43" spans="1:12" s="30" customFormat="1" x14ac:dyDescent="0.2">
      <c r="A43" s="183"/>
      <c r="B43" s="183"/>
      <c r="C43" s="183"/>
      <c r="D43" s="183"/>
      <c r="E43" s="183"/>
      <c r="F43" s="183"/>
      <c r="G43" s="183"/>
      <c r="H43" s="183"/>
      <c r="I43" s="183"/>
      <c r="J43" s="183"/>
      <c r="K43" s="183"/>
      <c r="L43" s="183"/>
    </row>
    <row r="44" spans="1:12" s="30" customFormat="1" x14ac:dyDescent="0.2">
      <c r="A44" s="2"/>
      <c r="B44"/>
      <c r="C44"/>
      <c r="D44"/>
      <c r="E44"/>
      <c r="F44"/>
      <c r="G44"/>
      <c r="H44"/>
      <c r="I44"/>
      <c r="J44"/>
      <c r="K44"/>
      <c r="L44"/>
    </row>
    <row r="45" spans="1:12" s="30" customFormat="1" x14ac:dyDescent="0.2"/>
    <row r="46" spans="1:12" s="30" customFormat="1" x14ac:dyDescent="0.2">
      <c r="A46" s="184" t="s">
        <v>132</v>
      </c>
      <c r="B46" s="184"/>
      <c r="C46" s="184"/>
      <c r="D46" s="184"/>
      <c r="E46" s="184"/>
      <c r="F46" s="184"/>
      <c r="G46" s="184"/>
      <c r="H46" s="184"/>
      <c r="I46" s="184"/>
      <c r="J46" s="184"/>
      <c r="K46" s="184"/>
      <c r="L46" s="184"/>
    </row>
    <row r="47" spans="1:12" x14ac:dyDescent="0.2">
      <c r="A47" s="17"/>
      <c r="B47" s="30"/>
      <c r="C47" s="30"/>
      <c r="D47" s="30"/>
      <c r="E47" s="30"/>
      <c r="F47" s="30"/>
      <c r="G47" s="30"/>
      <c r="H47" s="30"/>
      <c r="I47" s="30"/>
      <c r="J47" s="30"/>
      <c r="K47" s="30"/>
      <c r="L47" s="30"/>
    </row>
    <row r="48" spans="1:12" x14ac:dyDescent="0.2">
      <c r="A48" s="2"/>
      <c r="B48" s="30"/>
      <c r="C48" s="30"/>
      <c r="D48" s="30"/>
      <c r="E48" s="30"/>
      <c r="F48" s="30"/>
      <c r="G48" s="30"/>
      <c r="H48" s="30"/>
      <c r="I48" s="30"/>
      <c r="J48" s="30"/>
      <c r="K48" s="30"/>
      <c r="L48" s="30"/>
    </row>
    <row r="49" spans="1:12" x14ac:dyDescent="0.2">
      <c r="A49" s="185" t="s">
        <v>133</v>
      </c>
      <c r="B49" s="185"/>
      <c r="C49" s="185"/>
      <c r="D49" s="185"/>
      <c r="E49" s="185"/>
      <c r="F49" s="185"/>
      <c r="G49" s="185"/>
      <c r="H49" s="185"/>
      <c r="I49" s="185"/>
      <c r="J49" s="185"/>
      <c r="K49" s="185"/>
      <c r="L49" s="185"/>
    </row>
    <row r="50" spans="1:12" x14ac:dyDescent="0.2">
      <c r="A50" s="185"/>
      <c r="B50" s="185"/>
      <c r="C50" s="185"/>
      <c r="D50" s="185"/>
      <c r="E50" s="185"/>
      <c r="F50" s="185"/>
      <c r="G50" s="185"/>
      <c r="H50" s="185"/>
      <c r="I50" s="185"/>
      <c r="J50" s="185"/>
      <c r="K50" s="185"/>
      <c r="L50" s="185"/>
    </row>
    <row r="52" spans="1:12" s="30" customFormat="1" x14ac:dyDescent="0.2">
      <c r="A52"/>
      <c r="B52"/>
      <c r="C52"/>
      <c r="D52"/>
      <c r="E52"/>
      <c r="F52"/>
      <c r="G52"/>
      <c r="H52"/>
      <c r="I52"/>
      <c r="J52"/>
      <c r="K52"/>
      <c r="L52"/>
    </row>
    <row r="53" spans="1:12" x14ac:dyDescent="0.2">
      <c r="A53" s="17" t="s">
        <v>54</v>
      </c>
      <c r="C53" s="71" t="s">
        <v>55</v>
      </c>
    </row>
    <row r="54" spans="1:12" x14ac:dyDescent="0.2">
      <c r="A54" t="s">
        <v>56</v>
      </c>
      <c r="B54" s="30"/>
      <c r="C54" s="71"/>
      <c r="D54" s="30"/>
      <c r="E54" s="30"/>
    </row>
    <row r="55" spans="1:12" x14ac:dyDescent="0.2">
      <c r="A55" s="30"/>
      <c r="B55" s="30"/>
      <c r="C55" s="71"/>
      <c r="D55" s="30"/>
      <c r="E55" s="30"/>
      <c r="F55" s="30"/>
      <c r="G55" s="30"/>
      <c r="H55" s="30"/>
      <c r="I55" s="30"/>
      <c r="J55" s="30"/>
      <c r="K55" s="30"/>
      <c r="L55" s="30"/>
    </row>
  </sheetData>
  <mergeCells count="13">
    <mergeCell ref="A7:L8"/>
    <mergeCell ref="A3:L4"/>
    <mergeCell ref="A46:L46"/>
    <mergeCell ref="A49:L50"/>
    <mergeCell ref="A33:L35"/>
    <mergeCell ref="A15:L16"/>
    <mergeCell ref="A27:L30"/>
    <mergeCell ref="A38:L39"/>
    <mergeCell ref="A42:L43"/>
    <mergeCell ref="A11:L12"/>
    <mergeCell ref="A13:L13"/>
    <mergeCell ref="A19:L20"/>
    <mergeCell ref="A23:L24"/>
  </mergeCells>
  <hyperlinks>
    <hyperlink ref="C53" r:id="rId1"/>
  </hyperlinks>
  <pageMargins left="0.75" right="0.75" top="1" bottom="1" header="0.5" footer="0.5"/>
  <pageSetup scale="83"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Cover</vt:lpstr>
      <vt:lpstr>LNG Exports - Sabine</vt:lpstr>
      <vt:lpstr>LNG Exports - Cove Point</vt:lpstr>
      <vt:lpstr>LNG Exports - Corpus Christi</vt:lpstr>
      <vt:lpstr>LNG Exports - Cameron</vt:lpstr>
      <vt:lpstr>LNG Exports - Freeport</vt:lpstr>
      <vt:lpstr>LNG Exports - Elba Island</vt:lpstr>
      <vt:lpstr>LNG Exports - ISO</vt:lpstr>
      <vt:lpstr>LNG Re-Exports</vt:lpstr>
      <vt:lpstr>Monthly Import Summary</vt:lpstr>
      <vt:lpstr>LNG Imports</vt:lpstr>
      <vt:lpstr>Puerto Rico Imports</vt:lpstr>
      <vt:lpstr>LNG Exports - Repository</vt:lpstr>
      <vt:lpstr>Notes and Definitions</vt:lpstr>
      <vt:lpstr>'LNG Exports - Cameron'!Print_Area</vt:lpstr>
      <vt:lpstr>'LNG Exports - Corpus Christi'!Print_Area</vt:lpstr>
      <vt:lpstr>'LNG Exports - Cove Point'!Print_Area</vt:lpstr>
      <vt:lpstr>'LNG Exports - Elba Island'!Print_Area</vt:lpstr>
      <vt:lpstr>'LNG Exports - Freeport'!Print_Area</vt:lpstr>
      <vt:lpstr>'LNG Exports - ISO'!Print_Area</vt:lpstr>
      <vt:lpstr>'LNG Exports - Repository'!Print_Area</vt:lpstr>
      <vt:lpstr>'LNG Exports - Sabine'!Print_Area</vt:lpstr>
      <vt:lpstr>'LNG Imports'!Print_Area</vt:lpstr>
      <vt:lpstr>'LNG Re-Exports'!Print_Area</vt:lpstr>
      <vt:lpstr>'Monthly Import Summary'!Print_Area</vt:lpstr>
      <vt:lpstr>'Notes and Definitions'!Print_Area</vt:lpstr>
      <vt:lpstr>'Puerto Rico Imports'!Print_Area</vt:lpstr>
      <vt:lpstr>'LNG Exports - Cameron'!Print_Titles</vt:lpstr>
      <vt:lpstr>'LNG Exports - Corpus Christi'!Print_Titles</vt:lpstr>
      <vt:lpstr>'LNG Exports - Cove Point'!Print_Titles</vt:lpstr>
      <vt:lpstr>'LNG Exports - Elba Island'!Print_Titles</vt:lpstr>
      <vt:lpstr>'LNG Exports - Freeport'!Print_Titles</vt:lpstr>
      <vt:lpstr>'LNG Exports - ISO'!Print_Titles</vt:lpstr>
      <vt:lpstr>'LNG Exports - Repository'!Print_Titles</vt:lpstr>
      <vt:lpstr>'LNG Exports - Sabine'!Print_Titles</vt:lpstr>
      <vt:lpstr>'Puerto Rico Imports'!Print_Titles</vt:lpstr>
    </vt:vector>
  </TitlesOfParts>
  <Company>U.S. Department of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eXCITE</dc:creator>
  <cp:lastModifiedBy>Galanis, Vasilios (CONTR)</cp:lastModifiedBy>
  <cp:lastPrinted>2020-12-14T14:39:52Z</cp:lastPrinted>
  <dcterms:created xsi:type="dcterms:W3CDTF">2008-02-21T14:29:36Z</dcterms:created>
  <dcterms:modified xsi:type="dcterms:W3CDTF">2020-12-14T14:40:43Z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